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1 часть 15" sheetId="1" r:id="rId1"/>
    <sheet name="2 часть15" sheetId="2" r:id="rId2"/>
    <sheet name="с февр. с коэф.15" sheetId="3" r:id="rId3"/>
    <sheet name="с июля с коэфф.15" sheetId="4" r:id="rId4"/>
  </sheets>
  <definedNames>
    <definedName name="_xlnm.Print_Area" localSheetId="2">'с февр. с коэф.15'!$A$1:$G$69</definedName>
  </definedNames>
  <calcPr fullCalcOnLoad="1"/>
</workbook>
</file>

<file path=xl/sharedStrings.xml><?xml version="1.0" encoding="utf-8"?>
<sst xmlns="http://schemas.openxmlformats.org/spreadsheetml/2006/main" count="573" uniqueCount="122">
  <si>
    <t>всего</t>
  </si>
  <si>
    <t xml:space="preserve">Зам.директора </t>
  </si>
  <si>
    <t>№ п/п</t>
  </si>
  <si>
    <t>х</t>
  </si>
  <si>
    <t>свыше 5 этажей</t>
  </si>
  <si>
    <r>
      <t xml:space="preserve">Степень </t>
    </r>
    <r>
      <rPr>
        <b/>
        <sz val="12"/>
        <rFont val="Times New Roman"/>
        <family val="0"/>
      </rPr>
      <t>благоустройства</t>
    </r>
  </si>
  <si>
    <t>Жилые дома и общежития коридорного, секционного и коридорно-секционного типа</t>
  </si>
  <si>
    <t>Дома с центральным холодным и горячим водоснабжением, канализацией,общими кухнями и общими душевыми  в каждой секции здания,без ванн</t>
  </si>
  <si>
    <t xml:space="preserve">Жилые дома 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</si>
  <si>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</si>
  <si>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</si>
  <si>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</si>
  <si>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</si>
  <si>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</si>
  <si>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</si>
  <si>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</si>
  <si>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</si>
  <si>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</si>
  <si>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2.1</t>
  </si>
  <si>
    <t>2.2</t>
  </si>
  <si>
    <t>2.3</t>
  </si>
  <si>
    <t>2.4</t>
  </si>
  <si>
    <t>3</t>
  </si>
  <si>
    <t>3.1</t>
  </si>
  <si>
    <t>3.2</t>
  </si>
  <si>
    <t>4</t>
  </si>
  <si>
    <t>4.1</t>
  </si>
  <si>
    <t>4.2</t>
  </si>
  <si>
    <t>4.3</t>
  </si>
  <si>
    <t xml:space="preserve">Дома с центральным холодным  водоснабжением, канализацией,  без душа, без ванн </t>
  </si>
  <si>
    <t>1.9</t>
  </si>
  <si>
    <t>Дома  с уличной колонкой, без душа, без ванны</t>
  </si>
  <si>
    <r>
      <t xml:space="preserve">Дома с центральным холодным и горячим водоснабжением, </t>
    </r>
    <r>
      <rPr>
        <b/>
        <i/>
        <sz val="12"/>
        <rFont val="Times New Roman"/>
        <family val="1"/>
      </rPr>
      <t>канализацией</t>
    </r>
    <r>
      <rPr>
        <b/>
        <sz val="12"/>
        <rFont val="Times New Roman"/>
        <family val="1"/>
      </rPr>
      <t>,общими кухнями и блоками душевых при жилых комнатах в каждой секции здания,без ванн</t>
    </r>
  </si>
  <si>
    <r>
      <t xml:space="preserve">Дома с центральным холодным  водоснабжением, </t>
    </r>
    <r>
      <rPr>
        <b/>
        <i/>
        <sz val="12"/>
        <rFont val="Times New Roman"/>
        <family val="1"/>
      </rPr>
      <t>канализацией</t>
    </r>
    <r>
      <rPr>
        <b/>
        <sz val="12"/>
        <rFont val="Times New Roman"/>
        <family val="1"/>
      </rPr>
      <t>,общими кухнями и блоками душевых при жилых комнатах в каждой секции здания,без ванн</t>
    </r>
  </si>
  <si>
    <t>до 5 этажей включительно</t>
  </si>
  <si>
    <t xml:space="preserve">Норматив холодного водоснабжения                 </t>
  </si>
  <si>
    <t xml:space="preserve">водоснабжения  </t>
  </si>
  <si>
    <t xml:space="preserve">водоотведения   </t>
  </si>
  <si>
    <t>Плата с 1 человека в месяц с НДС (руб.)</t>
  </si>
  <si>
    <t>Утверждаю</t>
  </si>
  <si>
    <t>РАСЧЕТ</t>
  </si>
  <si>
    <t>___________________________С.П. Савельев</t>
  </si>
  <si>
    <t>Главный экономист</t>
  </si>
  <si>
    <t xml:space="preserve">О.Н. Мумладзе </t>
  </si>
  <si>
    <t>Согласовано:</t>
  </si>
  <si>
    <t>до 5 этажей включи  тельно</t>
  </si>
  <si>
    <t xml:space="preserve">Норматив водоотве дения                 </t>
  </si>
  <si>
    <t xml:space="preserve">Норматив водоотве дения                </t>
  </si>
  <si>
    <t>до 5 этажей включи тельно</t>
  </si>
  <si>
    <t>Начальник управления сбыта</t>
  </si>
  <si>
    <t>Л.П. Давлетьярова</t>
  </si>
  <si>
    <r>
      <t>Норматив потребления коммунальных услуг  (куб.м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 мес. на 1 чел.)</t>
    </r>
  </si>
  <si>
    <t>Дома с центральным холодным и горячим водоснабжением, канализацией, ваннами длиной 1650-1700 мм и душем</t>
  </si>
  <si>
    <t>Дома с центральным холодным  водоснабжением, канализацией, ваннами длиной 1500-1550 мм , душем, с автономными водонагревателями</t>
  </si>
  <si>
    <t>Дома с центральным холодным и горячим водоснабжением, канализацией, ваннами длиной 1500-1550 мм и душем</t>
  </si>
  <si>
    <t>Дома с центральным холодным  водоснабжением,ваннами длиной 1500-1550 мм, душем и выгребной ямой с автономными водоногревателями</t>
  </si>
  <si>
    <t>Дома с центральным холодным  водоснабжением, без ванн, без душа, без  выгребной ямы</t>
  </si>
  <si>
    <t>Дома с центральным холодным и горячим водоснабжением, оборудованные душевыми и канализацией при всех жилых комнатах,  без ванн</t>
  </si>
  <si>
    <r>
      <t xml:space="preserve">Дома с центральным холодным и горячим водоснабжением, </t>
    </r>
    <r>
      <rPr>
        <b/>
        <i/>
        <sz val="12"/>
        <rFont val="Times New Roman"/>
        <family val="1"/>
      </rPr>
      <t>канализацией</t>
    </r>
    <r>
      <rPr>
        <b/>
        <sz val="12"/>
        <rFont val="Times New Roman"/>
        <family val="1"/>
      </rPr>
      <t>,общими кухнями при жилых комнатах в каждой секции здания,           без душевых, без ванн</t>
    </r>
  </si>
  <si>
    <t>2.5</t>
  </si>
  <si>
    <t>1.10</t>
  </si>
  <si>
    <t>при водопользовании с использованием водозаборной колонки</t>
  </si>
  <si>
    <t>Бани частного характера:</t>
  </si>
  <si>
    <t>при водопользовании с использованием внутридомовых инженерных систем холодного водоснабжения</t>
  </si>
  <si>
    <t>С.С. Панчин</t>
  </si>
  <si>
    <t xml:space="preserve">и нормативами потребления коммунальных услуг, установленными Приказами Министерства экономики Ульяновской области </t>
  </si>
  <si>
    <t xml:space="preserve"> ДИРЕКТОР   УМУП "Ульяновскводоканал"</t>
  </si>
  <si>
    <t>от 17.08.2012г. №06-266, от 06.09.2012г. № 06-285), предоставляемые УМУП «Ульяновскводоканал»</t>
  </si>
  <si>
    <r>
      <t>Холодная вода питьевого качества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18,99 руб. за 1 куб.м (включая НДС)</t>
    </r>
  </si>
  <si>
    <r>
      <t>Холодная вода технического качества</t>
    </r>
    <r>
      <rPr>
        <sz val="13"/>
        <rFont val="Times New Roman"/>
        <family val="1"/>
      </rPr>
      <t xml:space="preserve"> -  </t>
    </r>
    <r>
      <rPr>
        <b/>
        <sz val="13"/>
        <rFont val="Times New Roman"/>
        <family val="1"/>
      </rPr>
      <t>9,49 руб. за 1 куб.м (включая НДС)</t>
    </r>
  </si>
  <si>
    <r>
      <t>Водоотведение (канализация)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16,31 руб. за 1 куб.м (включая НДС)</t>
    </r>
  </si>
  <si>
    <t>платы за услуги водоснабжения и водоотведения для населения с 01.01.2015 г. по 30.06.2015 г.</t>
  </si>
  <si>
    <t>(в соответствии с тарифами, установленными Приказами Министерства экономики Ульяновской области от 16 декабря 2014 г. № 06-884, № 06-885</t>
  </si>
  <si>
    <t>платы за услуги водоснабжения и водоотведения для населения с 01.07.2015 г. по 31.12.2015 г.</t>
  </si>
  <si>
    <r>
      <t>Холодная вода питьевого качества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20,60 руб. за 1 куб.м (включая НДС)</t>
    </r>
  </si>
  <si>
    <r>
      <t>Холодная вода технического качества</t>
    </r>
    <r>
      <rPr>
        <sz val="13"/>
        <rFont val="Times New Roman"/>
        <family val="1"/>
      </rPr>
      <t xml:space="preserve"> -  </t>
    </r>
    <r>
      <rPr>
        <b/>
        <sz val="13"/>
        <rFont val="Times New Roman"/>
        <family val="1"/>
      </rPr>
      <t>10,29 руб. за 1 куб.м (включая НДС)</t>
    </r>
  </si>
  <si>
    <r>
      <t>Водоотведение (канализация)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17,71 руб. за 1 куб.м (включая НДС)</t>
    </r>
  </si>
  <si>
    <t>овощи</t>
  </si>
  <si>
    <t>сады</t>
  </si>
  <si>
    <t xml:space="preserve"> - полив ручным методом (питьевого качества):            </t>
  </si>
  <si>
    <t xml:space="preserve"> - полив ручным методом (технического качества):            </t>
  </si>
  <si>
    <t>направление использования</t>
  </si>
  <si>
    <t>кол-во месяцев</t>
  </si>
  <si>
    <t>4.4</t>
  </si>
  <si>
    <t xml:space="preserve"> - полив дождевальным методом (питьевого качества):            </t>
  </si>
  <si>
    <t>картофель</t>
  </si>
  <si>
    <t>Полив земельного участка:</t>
  </si>
  <si>
    <t xml:space="preserve"> - полив дождевальный методом (технического качества):            </t>
  </si>
  <si>
    <t>норматив потребления, куб.м на кв.м</t>
  </si>
  <si>
    <t>Плата с 1 человека в месяц за 1  сотку с НДС (руб.)</t>
  </si>
  <si>
    <r>
      <t xml:space="preserve">платы за услуги водоснабжения и водоотведения для населения </t>
    </r>
    <r>
      <rPr>
        <b/>
        <sz val="16"/>
        <rFont val="Times New Roman"/>
        <family val="1"/>
      </rPr>
      <t xml:space="preserve">с </t>
    </r>
    <r>
      <rPr>
        <b/>
        <sz val="18"/>
        <rFont val="Times New Roman"/>
        <family val="1"/>
      </rPr>
      <t>01.02.2015 г. по 30.06.2015 г.</t>
    </r>
  </si>
  <si>
    <r>
      <t xml:space="preserve">от </t>
    </r>
    <r>
      <rPr>
        <b/>
        <sz val="16"/>
        <rFont val="Times New Roman"/>
        <family val="1"/>
      </rPr>
      <t>26.01.2015г. №06-22, от 26.01.2015г. № 06-23</t>
    </r>
    <r>
      <rPr>
        <b/>
        <sz val="14"/>
        <rFont val="Times New Roman"/>
        <family val="1"/>
      </rPr>
      <t>, предоставляемые УМУП «Ульяновскводоканал»</t>
    </r>
  </si>
  <si>
    <t xml:space="preserve">и нормативами потребления коммунальных услуг, установленными Приказами Министерства экономического развития Ульяновской области </t>
  </si>
  <si>
    <r>
      <t>Норматив потребления коммунальных услуг</t>
    </r>
    <r>
      <rPr>
        <b/>
        <vertAlign val="superscript"/>
        <sz val="16"/>
        <rFont val="Times New Roman"/>
        <family val="1"/>
      </rPr>
      <t>*</t>
    </r>
    <r>
      <rPr>
        <b/>
        <sz val="12"/>
        <rFont val="Times New Roman"/>
        <family val="0"/>
      </rPr>
      <t xml:space="preserve">  (куб.м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 мес. на 1 чел.)</t>
    </r>
  </si>
  <si>
    <r>
      <t xml:space="preserve"> </t>
    </r>
    <r>
      <rPr>
        <b/>
        <i/>
        <sz val="16"/>
        <rFont val="Arial Cyr"/>
        <family val="0"/>
      </rPr>
      <t>*</t>
    </r>
    <r>
      <rPr>
        <b/>
        <i/>
        <sz val="18"/>
        <rFont val="Arial Cyr"/>
        <family val="0"/>
      </rPr>
      <t xml:space="preserve"> </t>
    </r>
    <r>
      <rPr>
        <i/>
        <sz val="11"/>
        <rFont val="Arial Cyr"/>
        <family val="0"/>
      </rPr>
      <t>Нормативы расчитаны с учетом повышающих коэффициентов, предусмотренных пунктом 26 приложения №1 к Правилам установления и определения нормативов потребления коммунальных услуг, утвержденных постановлением Правительства РФ от 23.05.2006 №306 "Об утверждении Правил установления и определения нормативов потребления коммунальных услуг"</t>
    </r>
  </si>
  <si>
    <t>Дома с центральным холодным  водоснабжением, без душа, без ванн, без унитаза с  выгребной ямой</t>
  </si>
  <si>
    <t>Дома с центральным холодным и горячим водоснабжением, канализацией, с унитазом,                 без ванн и душа</t>
  </si>
  <si>
    <t>Дома с центральным холодным и горячим водоснабжением, канализацией, с унитазом,   без ванн и душа</t>
  </si>
  <si>
    <t xml:space="preserve">Дома с центральным холодным  водоснабжением, канализацией,  без душа, без ванн, с унитазом,           с выгребной ямой </t>
  </si>
  <si>
    <t>Дома с центральным холодным  водоснабжением, без душа, без ванн, без унитаза, с  выгребной ямой</t>
  </si>
  <si>
    <t>Дома с центральным холодным  водоснабжением, канализацией, ваннами длиной 1650-1700 мм , душем, с автономными водонагревателями</t>
  </si>
  <si>
    <t xml:space="preserve">Дома с центральным холодным  водоснабжением, без душа, без ванн, с унитазом, с выгребной ямой </t>
  </si>
  <si>
    <t>Дома использующиеся в качестве общежитий, с централизованным холодным и горячим водоснабжением, оборудованные душевыми и водоотведением при всех жилых комнатах,  без ванн</t>
  </si>
  <si>
    <t xml:space="preserve">Дома использующиеся в качестве общежитий, с централизованным холодным и горячим водоснабжением, водоотведением, общими кухнями и блоками душевых при жилых комнатах в каждой секции здания, без ванн </t>
  </si>
  <si>
    <t xml:space="preserve">Дома использующиеся в качестве общежитий, с централизованным холодным и горячим водоснабжением, водоотведением, общими кухнями и общими душевыми  в каждой секции здания, без ванн </t>
  </si>
  <si>
    <t xml:space="preserve">Дома использующиеся в качестве общежитий, с централизованным холодным  водоснабжением, водоотведением, общими кухнями и блоками душевых при жилых комнатах в каждой секции здания, без ванн </t>
  </si>
  <si>
    <t>Дома использующиеся в качестве общежитий, с централизованным холодным и горячим водоснабжением, водоотведением, общими кухнями при жилых комнатах в каждой секции здания, без душевых, без ванн</t>
  </si>
  <si>
    <t>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1650-1700 мм с душем</t>
  </si>
  <si>
    <t>Многоквартирные и жилые дома с централизованным холодным и горячим водоснабжением, водонагревателями, водоотведением, оборудованные унитазами, раковинами, мойками, душами и ваннами длиной 1500-1550 мм с душем</t>
  </si>
  <si>
    <r>
      <t xml:space="preserve">Многоквартирные и жилые дома с централизованным холодным водоснабжением, </t>
    </r>
    <r>
      <rPr>
        <b/>
        <sz val="12"/>
        <color indexed="20"/>
        <rFont val="Times New Roman"/>
        <family val="1"/>
      </rPr>
      <t>водонагревателями,</t>
    </r>
    <r>
      <rPr>
        <b/>
        <sz val="12"/>
        <color indexed="12"/>
        <rFont val="Times New Roman"/>
        <family val="1"/>
      </rPr>
      <t xml:space="preserve"> без центрального водоотведения </t>
    </r>
    <r>
      <rPr>
        <b/>
        <sz val="12"/>
        <color indexed="20"/>
        <rFont val="Times New Roman"/>
        <family val="1"/>
      </rPr>
      <t>(с выгребной ямой)</t>
    </r>
    <r>
      <rPr>
        <b/>
        <sz val="12"/>
        <color indexed="12"/>
        <rFont val="Times New Roman"/>
        <family val="1"/>
      </rPr>
      <t>, оборудованные умывальниками, мойками, унитазами, ваннами длиной 1500-1550 мм с душем</t>
    </r>
  </si>
  <si>
    <r>
      <t xml:space="preserve">Многоквартирные и жилые дома с централизованным холодным водоснабжением, </t>
    </r>
    <r>
      <rPr>
        <b/>
        <sz val="12"/>
        <color indexed="20"/>
        <rFont val="Times New Roman"/>
        <family val="1"/>
      </rPr>
      <t>водоотведением</t>
    </r>
    <r>
      <rPr>
        <b/>
        <sz val="12"/>
        <color indexed="12"/>
        <rFont val="Times New Roman"/>
        <family val="1"/>
      </rPr>
      <t>, оборудованные умывальниками, мойками, унитазами, без душа, без ванн</t>
    </r>
  </si>
  <si>
    <r>
      <t xml:space="preserve">Многоквартирные и жилые дома с централизованным холодным водоснабжением,без центрального водоотведения </t>
    </r>
    <r>
      <rPr>
        <b/>
        <sz val="12"/>
        <color indexed="20"/>
        <rFont val="Times New Roman"/>
        <family val="1"/>
      </rPr>
      <t>(с выгребной ямой)</t>
    </r>
    <r>
      <rPr>
        <b/>
        <sz val="12"/>
        <color indexed="12"/>
        <rFont val="Times New Roman"/>
        <family val="1"/>
      </rPr>
      <t xml:space="preserve">, оборудованные умывальниками, мойками, </t>
    </r>
    <r>
      <rPr>
        <b/>
        <sz val="12"/>
        <color indexed="20"/>
        <rFont val="Times New Roman"/>
        <family val="1"/>
      </rPr>
      <t>без унитазов</t>
    </r>
    <r>
      <rPr>
        <b/>
        <sz val="12"/>
        <color indexed="12"/>
        <rFont val="Times New Roman"/>
        <family val="1"/>
      </rPr>
      <t xml:space="preserve">, </t>
    </r>
    <r>
      <rPr>
        <b/>
        <sz val="12"/>
        <color indexed="20"/>
        <rFont val="Times New Roman"/>
        <family val="1"/>
      </rPr>
      <t xml:space="preserve"> без ванн, без душа</t>
    </r>
  </si>
  <si>
    <r>
      <t xml:space="preserve">Многоквартирные и жилые дома с централизованным холодным и горячим водоснабжением, </t>
    </r>
    <r>
      <rPr>
        <b/>
        <sz val="12"/>
        <color indexed="20"/>
        <rFont val="Times New Roman"/>
        <family val="1"/>
      </rPr>
      <t>водоотведением</t>
    </r>
    <r>
      <rPr>
        <b/>
        <sz val="12"/>
        <color indexed="12"/>
        <rFont val="Times New Roman"/>
        <family val="1"/>
      </rPr>
      <t xml:space="preserve">, оборудованные умывальниками, мойками, </t>
    </r>
    <r>
      <rPr>
        <b/>
        <sz val="12"/>
        <color indexed="20"/>
        <rFont val="Times New Roman"/>
        <family val="1"/>
      </rPr>
      <t>унитазами</t>
    </r>
    <r>
      <rPr>
        <b/>
        <sz val="12"/>
        <color indexed="12"/>
        <rFont val="Times New Roman"/>
        <family val="1"/>
      </rPr>
      <t>,  без ванн, без душа</t>
    </r>
  </si>
  <si>
    <r>
      <t xml:space="preserve">Многоквартирные и жилые дома с централизованным холодным водоснабжением, </t>
    </r>
    <r>
      <rPr>
        <b/>
        <sz val="12"/>
        <color indexed="20"/>
        <rFont val="Times New Roman"/>
        <family val="1"/>
      </rPr>
      <t>без водоотведения</t>
    </r>
    <r>
      <rPr>
        <b/>
        <sz val="12"/>
        <color indexed="12"/>
        <rFont val="Times New Roman"/>
        <family val="1"/>
      </rPr>
      <t>,  без ванн, без душа, без унитазов</t>
    </r>
  </si>
  <si>
    <r>
      <t xml:space="preserve">Многоквартирные и жилые дома  с </t>
    </r>
    <r>
      <rPr>
        <b/>
        <sz val="12"/>
        <color indexed="20"/>
        <rFont val="Times New Roman"/>
        <family val="1"/>
      </rPr>
      <t>водоразборной колонкой</t>
    </r>
  </si>
  <si>
    <r>
      <t xml:space="preserve">Многоквартирные и жилые дома с централизованным холодным водоснабжением, без централизованного водоотведения </t>
    </r>
    <r>
      <rPr>
        <b/>
        <sz val="12"/>
        <color indexed="20"/>
        <rFont val="Times New Roman"/>
        <family val="1"/>
      </rPr>
      <t>(с выгребными ямами)</t>
    </r>
    <r>
      <rPr>
        <b/>
        <sz val="12"/>
        <color indexed="12"/>
        <rFont val="Times New Roman"/>
        <family val="1"/>
      </rPr>
      <t xml:space="preserve">, оборудованные мойками, умывальниками, </t>
    </r>
    <r>
      <rPr>
        <b/>
        <sz val="12"/>
        <color indexed="20"/>
        <rFont val="Times New Roman"/>
        <family val="1"/>
      </rPr>
      <t>унитазами</t>
    </r>
    <r>
      <rPr>
        <b/>
        <sz val="12"/>
        <color indexed="12"/>
        <rFont val="Times New Roman"/>
        <family val="1"/>
      </rPr>
      <t>, без ванн, без душа</t>
    </r>
  </si>
  <si>
    <t>1.11</t>
  </si>
  <si>
    <t>Многоквартирные и жилые дома с централизованным холодным  водоснабжением, водонагревателями, водоотведением, оборудованные унитазами, раковинами, мойками, душами и ваннами длиной 1650-1700 мм с душем</t>
  </si>
  <si>
    <r>
      <t>Многоквартирные и жилые дома с централизованным холодным  водоснабжением,</t>
    </r>
    <r>
      <rPr>
        <b/>
        <sz val="12"/>
        <color indexed="20"/>
        <rFont val="Times New Roman"/>
        <family val="1"/>
      </rPr>
      <t xml:space="preserve"> водонагревателями</t>
    </r>
    <r>
      <rPr>
        <b/>
        <sz val="12"/>
        <color indexed="12"/>
        <rFont val="Times New Roman"/>
        <family val="1"/>
      </rPr>
      <t>, водоотведением, оборудованные унитазами, раковинами, мойками, душами и ваннами длиной 1500-1550 мм с душем</t>
    </r>
  </si>
  <si>
    <t>Дома использующиеся в качестве общежитий, с централизованным холодным и горячим водоснабжением, водоотведением, оборудованные душевыми  при всех жилых комнатах,  без ванн</t>
  </si>
  <si>
    <t>2.6</t>
  </si>
  <si>
    <r>
      <t xml:space="preserve">платы за услуги водоснабжения и водоотведения для населения с </t>
    </r>
    <r>
      <rPr>
        <b/>
        <sz val="18"/>
        <rFont val="Times New Roman"/>
        <family val="1"/>
      </rPr>
      <t>01.07.2015 г. по 07.07.2015 г.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</si>
</sst>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b/>
      <vertAlign val="superscript"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Arial"/>
      <family val="0"/>
    </font>
    <font>
      <b/>
      <sz val="13"/>
      <name val="Times New Roman"/>
      <family val="0"/>
    </font>
    <font>
      <sz val="13"/>
      <name val="Arial"/>
      <family val="0"/>
    </font>
    <font>
      <b/>
      <sz val="14"/>
      <name val="Times New Roman"/>
      <family val="1"/>
    </font>
    <font>
      <sz val="10"/>
      <color indexed="9"/>
      <name val="Arial"/>
      <family val="0"/>
    </font>
    <font>
      <i/>
      <sz val="13"/>
      <name val="Times New Roman"/>
      <family val="0"/>
    </font>
    <font>
      <sz val="9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vertAlign val="superscript"/>
      <sz val="16"/>
      <name val="Times New Roman"/>
      <family val="1"/>
    </font>
    <font>
      <i/>
      <sz val="10"/>
      <name val="Arial Cyr"/>
      <family val="0"/>
    </font>
    <font>
      <b/>
      <i/>
      <sz val="16"/>
      <name val="Arial Cyr"/>
      <family val="0"/>
    </font>
    <font>
      <b/>
      <i/>
      <sz val="18"/>
      <name val="Arial Cyr"/>
      <family val="0"/>
    </font>
    <font>
      <i/>
      <sz val="11"/>
      <name val="Arial Cyr"/>
      <family val="0"/>
    </font>
    <font>
      <sz val="10"/>
      <color indexed="12"/>
      <name val="Arial"/>
      <family val="2"/>
    </font>
    <font>
      <sz val="10"/>
      <color indexed="12"/>
      <name val="Arial Cyr"/>
      <family val="0"/>
    </font>
    <font>
      <b/>
      <sz val="12"/>
      <color indexed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left" vertical="top" wrapText="1" indent="1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>
      <alignment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9" fontId="6" fillId="0" borderId="8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" fillId="0" borderId="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0" fillId="0" borderId="4" xfId="0" applyFill="1" applyBorder="1" applyAlignment="1">
      <alignment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7" xfId="0" applyNumberFormat="1" applyFont="1" applyFill="1" applyBorder="1" applyAlignment="1" applyProtection="1">
      <alignment horizontal="left" vertical="top" wrapText="1" inden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5" xfId="0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 wrapText="1"/>
      <protection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>
      <alignment horizontal="center"/>
    </xf>
    <xf numFmtId="2" fontId="19" fillId="0" borderId="2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8" xfId="0" applyFont="1" applyFill="1" applyBorder="1" applyAlignment="1">
      <alignment horizontal="center"/>
    </xf>
    <xf numFmtId="2" fontId="19" fillId="0" borderId="25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7" xfId="0" applyFill="1" applyBorder="1" applyAlignment="1">
      <alignment/>
    </xf>
    <xf numFmtId="0" fontId="4" fillId="0" borderId="5" xfId="0" applyFont="1" applyFill="1" applyBorder="1" applyAlignment="1">
      <alignment horizontal="left" wrapText="1"/>
    </xf>
    <xf numFmtId="2" fontId="19" fillId="0" borderId="9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8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Fill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2" fontId="20" fillId="0" borderId="21" xfId="0" applyNumberFormat="1" applyFont="1" applyFill="1" applyBorder="1" applyAlignment="1" applyProtection="1">
      <alignment horizontal="center" vertical="top"/>
      <protection/>
    </xf>
    <xf numFmtId="2" fontId="19" fillId="0" borderId="6" xfId="0" applyNumberFormat="1" applyFont="1" applyFill="1" applyBorder="1" applyAlignment="1">
      <alignment horizontal="center"/>
    </xf>
    <xf numFmtId="2" fontId="19" fillId="0" borderId="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17" fillId="2" borderId="0" xfId="0" applyFont="1" applyFill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Alignment="1">
      <alignment/>
    </xf>
    <xf numFmtId="0" fontId="24" fillId="0" borderId="0" xfId="0" applyNumberFormat="1" applyFont="1" applyFill="1" applyAlignment="1">
      <alignment horizontal="left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3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 wrapText="1"/>
    </xf>
    <xf numFmtId="2" fontId="29" fillId="0" borderId="21" xfId="0" applyNumberFormat="1" applyFont="1" applyFill="1" applyBorder="1" applyAlignment="1">
      <alignment horizontal="center"/>
    </xf>
    <xf numFmtId="2" fontId="29" fillId="0" borderId="20" xfId="0" applyNumberFormat="1" applyFont="1" applyFill="1" applyBorder="1" applyAlignment="1">
      <alignment horizontal="center"/>
    </xf>
    <xf numFmtId="2" fontId="29" fillId="0" borderId="8" xfId="0" applyNumberFormat="1" applyFont="1" applyFill="1" applyBorder="1" applyAlignment="1">
      <alignment horizontal="center"/>
    </xf>
    <xf numFmtId="2" fontId="29" fillId="0" borderId="23" xfId="0" applyNumberFormat="1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2" fontId="29" fillId="0" borderId="20" xfId="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left" wrapText="1"/>
    </xf>
    <xf numFmtId="0" fontId="29" fillId="0" borderId="4" xfId="0" applyFont="1" applyFill="1" applyBorder="1" applyAlignment="1">
      <alignment horizontal="center"/>
    </xf>
    <xf numFmtId="2" fontId="29" fillId="0" borderId="2" xfId="0" applyNumberFormat="1" applyFont="1" applyFill="1" applyBorder="1" applyAlignment="1">
      <alignment horizontal="center"/>
    </xf>
    <xf numFmtId="2" fontId="19" fillId="0" borderId="5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left" wrapText="1"/>
    </xf>
    <xf numFmtId="0" fontId="20" fillId="0" borderId="34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1" fillId="0" borderId="35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2" fontId="19" fillId="0" borderId="31" xfId="0" applyNumberFormat="1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42" xfId="0" applyNumberFormat="1" applyFont="1" applyFill="1" applyBorder="1" applyAlignment="1" applyProtection="1">
      <alignment horizontal="center"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49" fontId="6" fillId="0" borderId="8" xfId="0" applyNumberFormat="1" applyFont="1" applyFill="1" applyBorder="1" applyAlignment="1" applyProtection="1">
      <alignment horizontal="center" vertical="center"/>
      <protection/>
    </xf>
    <xf numFmtId="49" fontId="6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left" wrapText="1"/>
    </xf>
    <xf numFmtId="0" fontId="11" fillId="0" borderId="43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2" fontId="1" fillId="0" borderId="23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43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1" fillId="0" borderId="48" xfId="0" applyNumberFormat="1" applyFont="1" applyFill="1" applyBorder="1" applyAlignment="1" applyProtection="1">
      <alignment horizontal="center" vertical="top" wrapText="1"/>
      <protection/>
    </xf>
    <xf numFmtId="0" fontId="11" fillId="0" borderId="49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2" fontId="1" fillId="0" borderId="6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1" fillId="0" borderId="39" xfId="0" applyNumberFormat="1" applyFont="1" applyFill="1" applyBorder="1" applyAlignment="1" applyProtection="1">
      <alignment horizontal="center" vertical="top" wrapText="1"/>
      <protection/>
    </xf>
    <xf numFmtId="0" fontId="11" fillId="0" borderId="40" xfId="0" applyNumberFormat="1" applyFont="1" applyFill="1" applyBorder="1" applyAlignment="1" applyProtection="1">
      <alignment horizontal="center" vertical="top" wrapText="1"/>
      <protection/>
    </xf>
    <xf numFmtId="0" fontId="1" fillId="0" borderId="3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wrapText="1"/>
    </xf>
    <xf numFmtId="0" fontId="20" fillId="0" borderId="22" xfId="0" applyFont="1" applyFill="1" applyBorder="1" applyAlignment="1">
      <alignment horizontal="left" wrapText="1"/>
    </xf>
    <xf numFmtId="0" fontId="11" fillId="0" borderId="43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19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49" fontId="28" fillId="0" borderId="8" xfId="0" applyNumberFormat="1" applyFont="1" applyFill="1" applyBorder="1" applyAlignment="1" applyProtection="1">
      <alignment horizontal="center" vertical="center"/>
      <protection/>
    </xf>
    <xf numFmtId="49" fontId="28" fillId="0" borderId="2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Alignment="1">
      <alignment horizontal="left" wrapText="1"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NumberFormat="1" applyFont="1" applyFill="1" applyBorder="1" applyAlignment="1" applyProtection="1">
      <alignment horizontal="center" vertical="center" wrapText="1"/>
      <protection/>
    </xf>
    <xf numFmtId="2" fontId="1" fillId="0" borderId="4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2" fontId="19" fillId="0" borderId="36" xfId="0" applyNumberFormat="1" applyFont="1" applyFill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view="pageBreakPreview" zoomScaleSheetLayoutView="100" workbookViewId="0" topLeftCell="A4">
      <selection activeCell="B23" sqref="B23:B24"/>
    </sheetView>
  </sheetViews>
  <sheetFormatPr defaultColWidth="9.00390625" defaultRowHeight="12.75"/>
  <cols>
    <col min="1" max="1" width="5.875" style="13" customWidth="1"/>
    <col min="2" max="2" width="54.375" style="2" customWidth="1"/>
    <col min="3" max="3" width="13.375" style="2" customWidth="1"/>
    <col min="4" max="4" width="11.625" style="2" customWidth="1"/>
    <col min="5" max="5" width="11.25390625" style="2" customWidth="1"/>
    <col min="6" max="6" width="11.375" style="2" customWidth="1"/>
    <col min="7" max="7" width="11.875" style="2" customWidth="1"/>
    <col min="8" max="8" width="9.375" style="2" customWidth="1"/>
    <col min="9" max="9" width="9.625" style="2" customWidth="1"/>
    <col min="10" max="10" width="9.00390625" style="2" customWidth="1"/>
    <col min="11" max="11" width="9.375" style="2" customWidth="1"/>
    <col min="12" max="12" width="9.875" style="2" customWidth="1"/>
    <col min="13" max="13" width="5.00390625" style="2" customWidth="1"/>
    <col min="14" max="16384" width="9.125" style="2" customWidth="1"/>
  </cols>
  <sheetData>
    <row r="1" spans="1:12" ht="15.75">
      <c r="A1" s="15"/>
      <c r="B1" s="15"/>
      <c r="C1" s="15"/>
      <c r="D1" s="15"/>
      <c r="H1" s="16" t="s">
        <v>39</v>
      </c>
      <c r="I1" s="17"/>
      <c r="L1" s="17"/>
    </row>
    <row r="2" spans="1:12" ht="16.5">
      <c r="A2" s="15"/>
      <c r="B2" s="15"/>
      <c r="C2" s="15"/>
      <c r="D2" s="15"/>
      <c r="H2" s="18" t="s">
        <v>66</v>
      </c>
      <c r="I2" s="19"/>
      <c r="L2" s="19"/>
    </row>
    <row r="3" spans="1:12" ht="16.5">
      <c r="A3" s="15"/>
      <c r="B3" s="15"/>
      <c r="C3" s="15"/>
      <c r="D3" s="15"/>
      <c r="H3" s="18" t="s">
        <v>41</v>
      </c>
      <c r="I3" s="19"/>
      <c r="L3" s="19"/>
    </row>
    <row r="4" spans="1:12" ht="27.75" customHeight="1">
      <c r="A4" s="15"/>
      <c r="B4" s="222" t="s">
        <v>40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6.5">
      <c r="A5" s="223" t="s">
        <v>71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9" ht="16.5">
      <c r="A6" s="138" t="s">
        <v>72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48"/>
      <c r="N6" s="48"/>
      <c r="O6" s="48"/>
      <c r="P6" s="48"/>
      <c r="Q6" s="48"/>
      <c r="R6" s="48"/>
      <c r="S6" s="48"/>
    </row>
    <row r="7" spans="1:12" ht="16.5" customHeight="1">
      <c r="A7" s="223" t="s">
        <v>65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1:12" ht="16.5">
      <c r="A8" s="223" t="s">
        <v>67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6" ht="16.5">
      <c r="A9" s="15"/>
      <c r="B9" s="61" t="s">
        <v>68</v>
      </c>
      <c r="C9" s="15"/>
      <c r="D9" s="15"/>
      <c r="E9" s="15"/>
      <c r="F9" s="15"/>
    </row>
    <row r="10" spans="1:6" ht="16.5">
      <c r="A10" s="15"/>
      <c r="B10" s="61" t="s">
        <v>69</v>
      </c>
      <c r="C10" s="15"/>
      <c r="D10" s="15"/>
      <c r="F10" s="20">
        <v>9.49</v>
      </c>
    </row>
    <row r="11" spans="1:6" ht="16.5">
      <c r="A11" s="15"/>
      <c r="B11" s="61" t="s">
        <v>70</v>
      </c>
      <c r="C11" s="15"/>
      <c r="D11" s="15"/>
      <c r="E11" s="15"/>
      <c r="F11" s="20"/>
    </row>
    <row r="12" spans="3:12" ht="13.5" thickBot="1">
      <c r="C12" s="26">
        <v>18.99</v>
      </c>
      <c r="D12" s="26">
        <v>18.99</v>
      </c>
      <c r="E12" s="26">
        <v>16.31</v>
      </c>
      <c r="F12" s="26">
        <v>16.31</v>
      </c>
      <c r="G12" s="26"/>
      <c r="H12" s="26"/>
      <c r="I12" s="26">
        <v>9.49</v>
      </c>
      <c r="J12" s="26"/>
      <c r="K12" s="26"/>
      <c r="L12" s="26"/>
    </row>
    <row r="13" spans="1:12" ht="36" customHeight="1" thickBot="1">
      <c r="A13" s="230" t="s">
        <v>2</v>
      </c>
      <c r="B13" s="227" t="s">
        <v>5</v>
      </c>
      <c r="C13" s="224" t="s">
        <v>51</v>
      </c>
      <c r="D13" s="225"/>
      <c r="E13" s="225"/>
      <c r="F13" s="226"/>
      <c r="G13" s="224" t="s">
        <v>38</v>
      </c>
      <c r="H13" s="225"/>
      <c r="I13" s="225"/>
      <c r="J13" s="225"/>
      <c r="K13" s="225"/>
      <c r="L13" s="226"/>
    </row>
    <row r="14" spans="1:12" ht="69" customHeight="1">
      <c r="A14" s="231"/>
      <c r="B14" s="246"/>
      <c r="C14" s="32" t="s">
        <v>45</v>
      </c>
      <c r="D14" s="27" t="s">
        <v>4</v>
      </c>
      <c r="E14" s="27" t="s">
        <v>48</v>
      </c>
      <c r="F14" s="28" t="s">
        <v>4</v>
      </c>
      <c r="G14" s="247" t="s">
        <v>34</v>
      </c>
      <c r="H14" s="248"/>
      <c r="I14" s="249"/>
      <c r="J14" s="247" t="s">
        <v>4</v>
      </c>
      <c r="K14" s="248"/>
      <c r="L14" s="249"/>
    </row>
    <row r="15" spans="1:12" ht="67.5" customHeight="1" thickBot="1">
      <c r="A15" s="232"/>
      <c r="B15" s="228"/>
      <c r="C15" s="33" t="s">
        <v>35</v>
      </c>
      <c r="D15" s="7" t="s">
        <v>35</v>
      </c>
      <c r="E15" s="7" t="s">
        <v>46</v>
      </c>
      <c r="F15" s="8" t="s">
        <v>47</v>
      </c>
      <c r="G15" s="6" t="s">
        <v>36</v>
      </c>
      <c r="H15" s="7" t="s">
        <v>37</v>
      </c>
      <c r="I15" s="8" t="s">
        <v>0</v>
      </c>
      <c r="J15" s="43" t="s">
        <v>36</v>
      </c>
      <c r="K15" s="44" t="s">
        <v>37</v>
      </c>
      <c r="L15" s="8" t="s">
        <v>0</v>
      </c>
    </row>
    <row r="16" spans="1:12" ht="24.75" customHeight="1" thickBot="1">
      <c r="A16" s="136">
        <v>1</v>
      </c>
      <c r="B16" s="245" t="s">
        <v>8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</row>
    <row r="17" spans="1:12" ht="19.5" customHeight="1">
      <c r="A17" s="243" t="s">
        <v>9</v>
      </c>
      <c r="B17" s="244" t="s">
        <v>52</v>
      </c>
      <c r="C17" s="133"/>
      <c r="D17" s="71"/>
      <c r="E17" s="71"/>
      <c r="F17" s="72"/>
      <c r="G17" s="73"/>
      <c r="H17" s="74"/>
      <c r="I17" s="75"/>
      <c r="J17" s="56"/>
      <c r="K17" s="74"/>
      <c r="L17" s="75"/>
    </row>
    <row r="18" spans="1:12" ht="24" customHeight="1">
      <c r="A18" s="234"/>
      <c r="B18" s="236"/>
      <c r="C18" s="134"/>
      <c r="D18" s="103">
        <v>5.71</v>
      </c>
      <c r="E18" s="109"/>
      <c r="F18" s="104">
        <v>9.26</v>
      </c>
      <c r="G18" s="57"/>
      <c r="H18" s="58"/>
      <c r="I18" s="60"/>
      <c r="J18" s="68">
        <f>ROUND(D18*D$12,2)</f>
        <v>108.43</v>
      </c>
      <c r="K18" s="58">
        <f>ROUND(F18*F$12,2)</f>
        <v>151.03</v>
      </c>
      <c r="L18" s="60">
        <f>J18+K18</f>
        <v>259.46000000000004</v>
      </c>
    </row>
    <row r="19" spans="1:12" ht="23.25" customHeight="1">
      <c r="A19" s="233" t="s">
        <v>10</v>
      </c>
      <c r="B19" s="235" t="s">
        <v>54</v>
      </c>
      <c r="C19" s="135"/>
      <c r="D19" s="105"/>
      <c r="E19" s="111"/>
      <c r="F19" s="106"/>
      <c r="G19" s="88"/>
      <c r="H19" s="89"/>
      <c r="I19" s="98"/>
      <c r="J19" s="107"/>
      <c r="K19" s="89"/>
      <c r="L19" s="98"/>
    </row>
    <row r="20" spans="1:12" ht="21.75" customHeight="1">
      <c r="A20" s="234"/>
      <c r="B20" s="236"/>
      <c r="C20" s="134">
        <v>5.36</v>
      </c>
      <c r="D20" s="105"/>
      <c r="E20" s="109">
        <v>8.5</v>
      </c>
      <c r="F20" s="106"/>
      <c r="G20" s="57">
        <f>ROUND(C20*C$12,2)</f>
        <v>101.79</v>
      </c>
      <c r="H20" s="58">
        <f>ROUND(E20*E$12,2)</f>
        <v>138.64</v>
      </c>
      <c r="I20" s="60">
        <f>G20+H20</f>
        <v>240.43</v>
      </c>
      <c r="J20" s="107"/>
      <c r="K20" s="89"/>
      <c r="L20" s="98"/>
    </row>
    <row r="21" spans="1:12" ht="16.5" customHeight="1">
      <c r="A21" s="233" t="s">
        <v>11</v>
      </c>
      <c r="B21" s="235" t="s">
        <v>53</v>
      </c>
      <c r="C21" s="99"/>
      <c r="D21" s="77"/>
      <c r="E21" s="77"/>
      <c r="F21" s="51"/>
      <c r="G21" s="79"/>
      <c r="H21" s="80"/>
      <c r="I21" s="51"/>
      <c r="J21" s="79"/>
      <c r="K21" s="80"/>
      <c r="L21" s="96"/>
    </row>
    <row r="22" spans="1:12" ht="42" customHeight="1">
      <c r="A22" s="234"/>
      <c r="B22" s="236"/>
      <c r="C22" s="118">
        <v>7.5</v>
      </c>
      <c r="D22" s="103">
        <v>8.72</v>
      </c>
      <c r="E22" s="109">
        <v>7.5</v>
      </c>
      <c r="F22" s="104">
        <v>8.72</v>
      </c>
      <c r="G22" s="57">
        <f>ROUND(C22*C$12,2)</f>
        <v>142.43</v>
      </c>
      <c r="H22" s="58">
        <f>ROUND(E22*E$12,2)</f>
        <v>122.33</v>
      </c>
      <c r="I22" s="67">
        <f>G22+H22</f>
        <v>264.76</v>
      </c>
      <c r="J22" s="57">
        <f>ROUND(D22*D$12,2)</f>
        <v>165.59</v>
      </c>
      <c r="K22" s="58">
        <f>ROUND(F22*F$12,2)</f>
        <v>142.22</v>
      </c>
      <c r="L22" s="60">
        <f>J22+K22</f>
        <v>307.81</v>
      </c>
    </row>
    <row r="23" spans="1:12" ht="22.5" customHeight="1">
      <c r="A23" s="233" t="s">
        <v>12</v>
      </c>
      <c r="B23" s="235" t="s">
        <v>55</v>
      </c>
      <c r="C23" s="99"/>
      <c r="D23" s="49"/>
      <c r="E23" s="49"/>
      <c r="F23" s="78"/>
      <c r="G23" s="79"/>
      <c r="H23" s="49"/>
      <c r="I23" s="96"/>
      <c r="J23" s="50"/>
      <c r="K23" s="49"/>
      <c r="L23" s="51"/>
    </row>
    <row r="24" spans="1:12" ht="36" customHeight="1">
      <c r="A24" s="234"/>
      <c r="B24" s="236"/>
      <c r="C24" s="134">
        <v>7.31</v>
      </c>
      <c r="D24" s="93" t="s">
        <v>3</v>
      </c>
      <c r="E24" s="93" t="s">
        <v>3</v>
      </c>
      <c r="F24" s="94" t="s">
        <v>3</v>
      </c>
      <c r="G24" s="57">
        <f>ROUND(C24*C$12,2)</f>
        <v>138.82</v>
      </c>
      <c r="H24" s="93" t="s">
        <v>3</v>
      </c>
      <c r="I24" s="60">
        <f>G24</f>
        <v>138.82</v>
      </c>
      <c r="J24" s="95" t="s">
        <v>3</v>
      </c>
      <c r="K24" s="93" t="s">
        <v>3</v>
      </c>
      <c r="L24" s="67" t="s">
        <v>3</v>
      </c>
    </row>
    <row r="25" spans="1:12" ht="12.75" customHeight="1">
      <c r="A25" s="233" t="s">
        <v>13</v>
      </c>
      <c r="B25" s="235" t="s">
        <v>29</v>
      </c>
      <c r="C25" s="99"/>
      <c r="D25" s="49"/>
      <c r="E25" s="77"/>
      <c r="F25" s="78"/>
      <c r="G25" s="79"/>
      <c r="H25" s="80"/>
      <c r="I25" s="96"/>
      <c r="J25" s="50"/>
      <c r="K25" s="49"/>
      <c r="L25" s="51"/>
    </row>
    <row r="26" spans="1:12" ht="35.25" customHeight="1">
      <c r="A26" s="234"/>
      <c r="B26" s="236"/>
      <c r="C26" s="118">
        <v>5.6</v>
      </c>
      <c r="D26" s="93"/>
      <c r="E26" s="109">
        <v>5.6</v>
      </c>
      <c r="F26" s="94"/>
      <c r="G26" s="57">
        <f>ROUND(C26*C$12,2)</f>
        <v>106.34</v>
      </c>
      <c r="H26" s="58">
        <f>ROUND(E26*E$12,2)</f>
        <v>91.34</v>
      </c>
      <c r="I26" s="60">
        <f>G26+H26</f>
        <v>197.68</v>
      </c>
      <c r="J26" s="95" t="s">
        <v>3</v>
      </c>
      <c r="K26" s="93" t="s">
        <v>3</v>
      </c>
      <c r="L26" s="67" t="s">
        <v>3</v>
      </c>
    </row>
    <row r="27" spans="1:12" ht="9.75" customHeight="1">
      <c r="A27" s="233" t="s">
        <v>14</v>
      </c>
      <c r="B27" s="235" t="s">
        <v>95</v>
      </c>
      <c r="C27" s="99"/>
      <c r="D27" s="49"/>
      <c r="E27" s="49"/>
      <c r="F27" s="78"/>
      <c r="G27" s="79"/>
      <c r="H27" s="49"/>
      <c r="I27" s="96"/>
      <c r="J27" s="50"/>
      <c r="K27" s="49"/>
      <c r="L27" s="51"/>
    </row>
    <row r="28" spans="1:12" ht="37.5" customHeight="1">
      <c r="A28" s="234"/>
      <c r="B28" s="236"/>
      <c r="C28" s="134">
        <v>3.22</v>
      </c>
      <c r="D28" s="85" t="s">
        <v>3</v>
      </c>
      <c r="E28" s="85" t="s">
        <v>3</v>
      </c>
      <c r="F28" s="87" t="s">
        <v>3</v>
      </c>
      <c r="G28" s="57">
        <f>ROUND(C28*C$12,2)</f>
        <v>61.15</v>
      </c>
      <c r="H28" s="93" t="s">
        <v>3</v>
      </c>
      <c r="I28" s="60">
        <f>G28</f>
        <v>61.15</v>
      </c>
      <c r="J28" s="95" t="s">
        <v>3</v>
      </c>
      <c r="K28" s="93" t="s">
        <v>3</v>
      </c>
      <c r="L28" s="67" t="s">
        <v>3</v>
      </c>
    </row>
    <row r="29" spans="1:12" ht="14.25" customHeight="1">
      <c r="A29" s="233" t="s">
        <v>15</v>
      </c>
      <c r="B29" s="235" t="s">
        <v>96</v>
      </c>
      <c r="C29" s="99"/>
      <c r="D29" s="49"/>
      <c r="E29" s="77"/>
      <c r="F29" s="78"/>
      <c r="G29" s="79"/>
      <c r="H29" s="80"/>
      <c r="I29" s="51"/>
      <c r="J29" s="50"/>
      <c r="K29" s="49"/>
      <c r="L29" s="51"/>
    </row>
    <row r="30" spans="1:12" ht="30" customHeight="1">
      <c r="A30" s="234"/>
      <c r="B30" s="236"/>
      <c r="C30" s="134">
        <v>3.93</v>
      </c>
      <c r="D30" s="93"/>
      <c r="E30" s="103">
        <v>5.35</v>
      </c>
      <c r="F30" s="94"/>
      <c r="G30" s="88">
        <f>ROUND(C30*C$12,2)</f>
        <v>74.63</v>
      </c>
      <c r="H30" s="89">
        <f>ROUND(E30*E$12,2)</f>
        <v>87.26</v>
      </c>
      <c r="I30" s="90">
        <f>G30+H30</f>
        <v>161.89</v>
      </c>
      <c r="J30" s="91" t="s">
        <v>3</v>
      </c>
      <c r="K30" s="85" t="s">
        <v>3</v>
      </c>
      <c r="L30" s="90" t="s">
        <v>3</v>
      </c>
    </row>
    <row r="31" spans="1:12" ht="12" customHeight="1">
      <c r="A31" s="233" t="s">
        <v>16</v>
      </c>
      <c r="B31" s="235" t="s">
        <v>56</v>
      </c>
      <c r="C31" s="99"/>
      <c r="D31" s="49"/>
      <c r="E31" s="49"/>
      <c r="F31" s="78"/>
      <c r="G31" s="79"/>
      <c r="H31" s="49"/>
      <c r="I31" s="96"/>
      <c r="J31" s="50"/>
      <c r="K31" s="49"/>
      <c r="L31" s="51"/>
    </row>
    <row r="32" spans="1:12" ht="31.5" customHeight="1">
      <c r="A32" s="234"/>
      <c r="B32" s="236"/>
      <c r="C32" s="134">
        <v>1.83</v>
      </c>
      <c r="D32" s="85" t="s">
        <v>3</v>
      </c>
      <c r="E32" s="85" t="s">
        <v>3</v>
      </c>
      <c r="F32" s="87" t="s">
        <v>3</v>
      </c>
      <c r="G32" s="57">
        <f>ROUND(C32*C$12,2)</f>
        <v>34.75</v>
      </c>
      <c r="H32" s="93" t="s">
        <v>3</v>
      </c>
      <c r="I32" s="60">
        <f>G32</f>
        <v>34.75</v>
      </c>
      <c r="J32" s="95" t="s">
        <v>3</v>
      </c>
      <c r="K32" s="93" t="s">
        <v>3</v>
      </c>
      <c r="L32" s="67" t="s">
        <v>3</v>
      </c>
    </row>
    <row r="33" spans="1:12" ht="9" customHeight="1">
      <c r="A33" s="233" t="s">
        <v>30</v>
      </c>
      <c r="B33" s="241" t="s">
        <v>31</v>
      </c>
      <c r="C33" s="99"/>
      <c r="D33" s="49"/>
      <c r="E33" s="49"/>
      <c r="F33" s="78"/>
      <c r="G33" s="79"/>
      <c r="H33" s="49"/>
      <c r="I33" s="96"/>
      <c r="J33" s="50"/>
      <c r="K33" s="49"/>
      <c r="L33" s="51"/>
    </row>
    <row r="34" spans="1:12" ht="15.75" customHeight="1">
      <c r="A34" s="234"/>
      <c r="B34" s="242"/>
      <c r="C34" s="118">
        <v>1.2</v>
      </c>
      <c r="D34" s="93" t="s">
        <v>3</v>
      </c>
      <c r="E34" s="93" t="s">
        <v>3</v>
      </c>
      <c r="F34" s="94" t="s">
        <v>3</v>
      </c>
      <c r="G34" s="57">
        <f>ROUND(C34*C$12,2)</f>
        <v>22.79</v>
      </c>
      <c r="H34" s="93" t="s">
        <v>3</v>
      </c>
      <c r="I34" s="60">
        <f>G34</f>
        <v>22.79</v>
      </c>
      <c r="J34" s="95" t="s">
        <v>3</v>
      </c>
      <c r="K34" s="93" t="s">
        <v>3</v>
      </c>
      <c r="L34" s="67" t="s">
        <v>3</v>
      </c>
    </row>
    <row r="35" spans="1:12" ht="45.75" customHeight="1" thickBot="1">
      <c r="A35" s="137" t="s">
        <v>60</v>
      </c>
      <c r="B35" s="130" t="s">
        <v>101</v>
      </c>
      <c r="C35" s="131">
        <v>3.59</v>
      </c>
      <c r="D35" s="35" t="s">
        <v>3</v>
      </c>
      <c r="E35" s="35" t="s">
        <v>3</v>
      </c>
      <c r="F35" s="36" t="s">
        <v>3</v>
      </c>
      <c r="G35" s="37">
        <f>C35*C12</f>
        <v>68.1741</v>
      </c>
      <c r="H35" s="35" t="s">
        <v>3</v>
      </c>
      <c r="I35" s="38">
        <f>G35</f>
        <v>68.1741</v>
      </c>
      <c r="J35" s="45" t="s">
        <v>3</v>
      </c>
      <c r="K35" s="35" t="s">
        <v>3</v>
      </c>
      <c r="L35" s="39" t="s">
        <v>3</v>
      </c>
    </row>
    <row r="36" spans="1:12" ht="12.75" customHeight="1" thickBot="1">
      <c r="A36" s="116"/>
      <c r="B36" s="115"/>
      <c r="C36" s="126"/>
      <c r="D36" s="126"/>
      <c r="E36" s="126"/>
      <c r="F36" s="126"/>
      <c r="G36" s="127"/>
      <c r="H36" s="128"/>
      <c r="I36" s="128"/>
      <c r="J36" s="128"/>
      <c r="K36" s="128"/>
      <c r="L36" s="129"/>
    </row>
    <row r="37" spans="1:12" ht="25.5" customHeight="1" thickBot="1">
      <c r="A37" s="29" t="s">
        <v>17</v>
      </c>
      <c r="B37" s="215" t="s">
        <v>6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9.5" customHeight="1">
      <c r="A38" s="243" t="s">
        <v>18</v>
      </c>
      <c r="B38" s="244" t="s">
        <v>57</v>
      </c>
      <c r="C38" s="70"/>
      <c r="D38" s="71"/>
      <c r="E38" s="71"/>
      <c r="F38" s="72"/>
      <c r="G38" s="73"/>
      <c r="H38" s="74"/>
      <c r="I38" s="75"/>
      <c r="J38" s="73"/>
      <c r="K38" s="74"/>
      <c r="L38" s="75"/>
    </row>
    <row r="39" spans="1:12" ht="40.5" customHeight="1">
      <c r="A39" s="234"/>
      <c r="B39" s="236"/>
      <c r="C39" s="108">
        <v>3.46</v>
      </c>
      <c r="D39" s="109">
        <v>3.6</v>
      </c>
      <c r="E39" s="103">
        <v>5.69</v>
      </c>
      <c r="F39" s="104">
        <v>6.08</v>
      </c>
      <c r="G39" s="57">
        <f>ROUND(C39*C$12,2)</f>
        <v>65.71</v>
      </c>
      <c r="H39" s="58">
        <f aca="true" t="shared" si="0" ref="H39:H45">ROUND(E39*E$12,2)</f>
        <v>92.8</v>
      </c>
      <c r="I39" s="60">
        <f aca="true" t="shared" si="1" ref="I39:I45">G39+H39</f>
        <v>158.51</v>
      </c>
      <c r="J39" s="57">
        <f>ROUND(D39*D$12,2)</f>
        <v>68.36</v>
      </c>
      <c r="K39" s="58">
        <f>ROUND(F39*F$12,2)</f>
        <v>99.16</v>
      </c>
      <c r="L39" s="60">
        <f>J39+K39</f>
        <v>167.51999999999998</v>
      </c>
    </row>
    <row r="40" spans="1:12" ht="24.75" customHeight="1">
      <c r="A40" s="233" t="s">
        <v>19</v>
      </c>
      <c r="B40" s="235" t="s">
        <v>32</v>
      </c>
      <c r="C40" s="76"/>
      <c r="D40" s="77"/>
      <c r="E40" s="100"/>
      <c r="F40" s="51"/>
      <c r="G40" s="79"/>
      <c r="H40" s="80"/>
      <c r="I40" s="96"/>
      <c r="J40" s="79"/>
      <c r="K40" s="80"/>
      <c r="L40" s="96"/>
    </row>
    <row r="41" spans="1:12" ht="33.75" customHeight="1">
      <c r="A41" s="234"/>
      <c r="B41" s="236"/>
      <c r="C41" s="110">
        <v>2.5</v>
      </c>
      <c r="D41" s="103">
        <v>2.58</v>
      </c>
      <c r="E41" s="109">
        <v>4.03</v>
      </c>
      <c r="F41" s="113">
        <v>4.2</v>
      </c>
      <c r="G41" s="57">
        <f>ROUND(C41*C$12,2)</f>
        <v>47.48</v>
      </c>
      <c r="H41" s="58">
        <f t="shared" si="0"/>
        <v>65.73</v>
      </c>
      <c r="I41" s="60">
        <f t="shared" si="1"/>
        <v>113.21000000000001</v>
      </c>
      <c r="J41" s="57">
        <f>ROUND(D41*D$12,2)</f>
        <v>48.99</v>
      </c>
      <c r="K41" s="58">
        <f>ROUND(F41*F$12,2)</f>
        <v>68.5</v>
      </c>
      <c r="L41" s="60">
        <f>J41+K41</f>
        <v>117.49000000000001</v>
      </c>
    </row>
    <row r="42" spans="1:12" ht="10.5" customHeight="1">
      <c r="A42" s="233" t="s">
        <v>20</v>
      </c>
      <c r="B42" s="235" t="s">
        <v>7</v>
      </c>
      <c r="C42" s="76"/>
      <c r="D42" s="49"/>
      <c r="E42" s="77"/>
      <c r="F42" s="78"/>
      <c r="G42" s="79"/>
      <c r="H42" s="80"/>
      <c r="I42" s="96"/>
      <c r="J42" s="50"/>
      <c r="K42" s="49"/>
      <c r="L42" s="101"/>
    </row>
    <row r="43" spans="1:12" ht="48.75" customHeight="1">
      <c r="A43" s="234"/>
      <c r="B43" s="236"/>
      <c r="C43" s="112">
        <v>2.48</v>
      </c>
      <c r="D43" s="85" t="s">
        <v>3</v>
      </c>
      <c r="E43" s="105">
        <v>3.88</v>
      </c>
      <c r="F43" s="87" t="s">
        <v>3</v>
      </c>
      <c r="G43" s="57">
        <f>ROUND(C43*C$12,2)</f>
        <v>47.1</v>
      </c>
      <c r="H43" s="58">
        <f t="shared" si="0"/>
        <v>63.28</v>
      </c>
      <c r="I43" s="60">
        <f t="shared" si="1"/>
        <v>110.38</v>
      </c>
      <c r="J43" s="95" t="s">
        <v>3</v>
      </c>
      <c r="K43" s="93" t="s">
        <v>3</v>
      </c>
      <c r="L43" s="102" t="str">
        <f>J43</f>
        <v>х</v>
      </c>
    </row>
    <row r="44" spans="1:12" ht="17.25" customHeight="1">
      <c r="A44" s="233" t="s">
        <v>21</v>
      </c>
      <c r="B44" s="235" t="s">
        <v>33</v>
      </c>
      <c r="C44" s="76"/>
      <c r="D44" s="49"/>
      <c r="E44" s="77"/>
      <c r="F44" s="78"/>
      <c r="G44" s="79"/>
      <c r="H44" s="80"/>
      <c r="I44" s="96"/>
      <c r="J44" s="50"/>
      <c r="K44" s="49"/>
      <c r="L44" s="101"/>
    </row>
    <row r="45" spans="1:12" ht="42.75" customHeight="1">
      <c r="A45" s="234"/>
      <c r="B45" s="236"/>
      <c r="C45" s="108">
        <v>3.79</v>
      </c>
      <c r="D45" s="93" t="s">
        <v>3</v>
      </c>
      <c r="E45" s="103">
        <v>3.79</v>
      </c>
      <c r="F45" s="94" t="s">
        <v>3</v>
      </c>
      <c r="G45" s="57">
        <f>ROUND(C45*C$12,2)</f>
        <v>71.97</v>
      </c>
      <c r="H45" s="58">
        <f t="shared" si="0"/>
        <v>61.81</v>
      </c>
      <c r="I45" s="60">
        <f t="shared" si="1"/>
        <v>133.78</v>
      </c>
      <c r="J45" s="95" t="s">
        <v>3</v>
      </c>
      <c r="K45" s="93" t="s">
        <v>3</v>
      </c>
      <c r="L45" s="102" t="str">
        <f>J45</f>
        <v>х</v>
      </c>
    </row>
    <row r="46" spans="1:12" ht="31.5" customHeight="1">
      <c r="A46" s="237" t="s">
        <v>59</v>
      </c>
      <c r="B46" s="239" t="s">
        <v>58</v>
      </c>
      <c r="C46" s="84"/>
      <c r="D46" s="86"/>
      <c r="E46" s="132"/>
      <c r="F46" s="90"/>
      <c r="G46" s="88"/>
      <c r="H46" s="89"/>
      <c r="I46" s="98"/>
      <c r="J46" s="88"/>
      <c r="K46" s="89"/>
      <c r="L46" s="98"/>
    </row>
    <row r="47" spans="1:12" ht="31.5" customHeight="1" thickBot="1">
      <c r="A47" s="238"/>
      <c r="B47" s="240"/>
      <c r="C47" s="83" t="s">
        <v>3</v>
      </c>
      <c r="D47" s="114">
        <v>2.41</v>
      </c>
      <c r="E47" s="124" t="s">
        <v>3</v>
      </c>
      <c r="F47" s="125">
        <v>3.47</v>
      </c>
      <c r="G47" s="52"/>
      <c r="H47" s="82"/>
      <c r="I47" s="92"/>
      <c r="J47" s="52">
        <f>ROUND(D47*D$12,2)</f>
        <v>45.77</v>
      </c>
      <c r="K47" s="82">
        <f>ROUND(F47*F$12,2)</f>
        <v>56.6</v>
      </c>
      <c r="L47" s="92">
        <f>J47+K47</f>
        <v>102.37</v>
      </c>
    </row>
    <row r="48" spans="1:12" ht="31.5" customHeight="1" thickBot="1">
      <c r="A48" s="11" t="s">
        <v>22</v>
      </c>
      <c r="B48" s="229" t="s">
        <v>62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49" spans="1:12" ht="30.75" customHeight="1">
      <c r="A49" s="121" t="s">
        <v>23</v>
      </c>
      <c r="B49" s="3" t="s">
        <v>61</v>
      </c>
      <c r="C49" s="5">
        <v>0.2</v>
      </c>
      <c r="D49" s="30" t="s">
        <v>3</v>
      </c>
      <c r="E49" s="30" t="s">
        <v>3</v>
      </c>
      <c r="F49" s="30" t="s">
        <v>3</v>
      </c>
      <c r="G49" s="40"/>
      <c r="H49" s="41"/>
      <c r="I49" s="34">
        <f>ROUND(C49*C12,2)</f>
        <v>3.8</v>
      </c>
      <c r="J49" s="40"/>
      <c r="K49" s="41"/>
      <c r="L49" s="46"/>
    </row>
    <row r="50" spans="1:12" ht="47.25" customHeight="1" thickBot="1">
      <c r="A50" s="122" t="s">
        <v>24</v>
      </c>
      <c r="B50" s="123" t="s">
        <v>63</v>
      </c>
      <c r="C50" s="145">
        <v>0.4</v>
      </c>
      <c r="D50" s="14" t="s">
        <v>3</v>
      </c>
      <c r="E50" s="14" t="s">
        <v>3</v>
      </c>
      <c r="F50" s="14" t="s">
        <v>3</v>
      </c>
      <c r="G50" s="42"/>
      <c r="H50" s="31"/>
      <c r="I50" s="39">
        <f>ROUND(C50*C$12,2)</f>
        <v>7.6</v>
      </c>
      <c r="J50" s="42"/>
      <c r="K50" s="31"/>
      <c r="L50" s="47"/>
    </row>
    <row r="51" spans="1:12" ht="31.5" customHeight="1">
      <c r="A51" s="53" t="s">
        <v>25</v>
      </c>
      <c r="B51" s="265" t="s">
        <v>86</v>
      </c>
      <c r="C51" s="266"/>
      <c r="D51" s="266"/>
      <c r="E51" s="266"/>
      <c r="F51" s="266"/>
      <c r="G51" s="266"/>
      <c r="H51" s="266"/>
      <c r="I51" s="266"/>
      <c r="J51" s="266"/>
      <c r="K51" s="266"/>
      <c r="L51" s="266"/>
    </row>
    <row r="52" spans="1:11" ht="46.5" customHeight="1">
      <c r="A52" s="10"/>
      <c r="B52" s="143" t="s">
        <v>81</v>
      </c>
      <c r="C52" s="143" t="s">
        <v>82</v>
      </c>
      <c r="D52" s="267" t="s">
        <v>88</v>
      </c>
      <c r="E52" s="268"/>
      <c r="F52" s="267" t="s">
        <v>89</v>
      </c>
      <c r="G52" s="270"/>
      <c r="H52" s="268"/>
      <c r="I52" s="253"/>
      <c r="J52" s="254"/>
      <c r="K52" s="254"/>
    </row>
    <row r="53" spans="1:11" ht="31.5" customHeight="1">
      <c r="A53" s="12" t="s">
        <v>26</v>
      </c>
      <c r="B53" s="146" t="s">
        <v>79</v>
      </c>
      <c r="C53" s="144"/>
      <c r="D53" s="269"/>
      <c r="E53" s="269"/>
      <c r="F53" s="271"/>
      <c r="G53" s="271"/>
      <c r="H53" s="271"/>
      <c r="I53" s="255"/>
      <c r="J53" s="255"/>
      <c r="K53" s="256"/>
    </row>
    <row r="54" spans="1:11" ht="19.5" customHeight="1">
      <c r="A54" s="12"/>
      <c r="B54" s="3" t="s">
        <v>77</v>
      </c>
      <c r="C54" s="149">
        <v>4</v>
      </c>
      <c r="D54" s="263">
        <v>0.04</v>
      </c>
      <c r="E54" s="264"/>
      <c r="F54" s="258">
        <f>ROUND(D54*C$12*100,2)</f>
        <v>75.96</v>
      </c>
      <c r="G54" s="258">
        <f>ROUND(D54*E$12,2)</f>
        <v>0.65</v>
      </c>
      <c r="H54" s="258">
        <f>ROUND(E54*F$12,2)</f>
        <v>0</v>
      </c>
      <c r="I54" s="250"/>
      <c r="J54" s="250"/>
      <c r="K54" s="251"/>
    </row>
    <row r="55" spans="1:11" ht="21.75" customHeight="1" thickBot="1">
      <c r="A55" s="55"/>
      <c r="B55" s="3" t="s">
        <v>78</v>
      </c>
      <c r="C55" s="150">
        <v>3</v>
      </c>
      <c r="D55" s="259">
        <v>0.06</v>
      </c>
      <c r="E55" s="260"/>
      <c r="F55" s="252">
        <f>ROUND(D55*C$12*100,2)</f>
        <v>113.94</v>
      </c>
      <c r="G55" s="252">
        <f>ROUND(D55*E$12,2)</f>
        <v>0.98</v>
      </c>
      <c r="H55" s="252">
        <f>ROUND(E55*F$12,2)</f>
        <v>0</v>
      </c>
      <c r="I55" s="250"/>
      <c r="J55" s="250"/>
      <c r="K55" s="251"/>
    </row>
    <row r="56" spans="1:11" ht="21.75" customHeight="1">
      <c r="A56" s="12" t="s">
        <v>27</v>
      </c>
      <c r="B56" s="147" t="s">
        <v>80</v>
      </c>
      <c r="C56" s="103"/>
      <c r="D56" s="261"/>
      <c r="E56" s="262"/>
      <c r="F56" s="257"/>
      <c r="G56" s="257"/>
      <c r="H56" s="257"/>
      <c r="I56" s="250"/>
      <c r="J56" s="250"/>
      <c r="K56" s="251"/>
    </row>
    <row r="57" spans="1:11" ht="21.75" customHeight="1">
      <c r="A57" s="12"/>
      <c r="B57" s="3" t="s">
        <v>77</v>
      </c>
      <c r="C57" s="149">
        <v>4</v>
      </c>
      <c r="D57" s="263">
        <v>0.04</v>
      </c>
      <c r="E57" s="264"/>
      <c r="F57" s="258">
        <f>ROUND(D57*I$12*100,2)</f>
        <v>37.96</v>
      </c>
      <c r="G57" s="258">
        <f>ROUND(D57*E$12,2)</f>
        <v>0.65</v>
      </c>
      <c r="H57" s="258">
        <f>ROUND(E57*F$12,2)</f>
        <v>0</v>
      </c>
      <c r="I57" s="250"/>
      <c r="J57" s="250"/>
      <c r="K57" s="251"/>
    </row>
    <row r="58" spans="1:11" ht="21.75" customHeight="1" thickBot="1">
      <c r="A58" s="12"/>
      <c r="B58" s="3" t="s">
        <v>78</v>
      </c>
      <c r="C58" s="150">
        <v>3</v>
      </c>
      <c r="D58" s="259">
        <v>0.06</v>
      </c>
      <c r="E58" s="260"/>
      <c r="F58" s="252">
        <f>ROUND(D58*I$12*100,2)</f>
        <v>56.94</v>
      </c>
      <c r="G58" s="252">
        <f>ROUND(D58*E$12,2)</f>
        <v>0.98</v>
      </c>
      <c r="H58" s="252">
        <f>ROUND(E58*F$12,2)</f>
        <v>0</v>
      </c>
      <c r="I58" s="250"/>
      <c r="J58" s="250"/>
      <c r="K58" s="251"/>
    </row>
    <row r="59" spans="1:11" ht="31.5" customHeight="1">
      <c r="A59" s="54" t="s">
        <v>28</v>
      </c>
      <c r="B59" s="147" t="s">
        <v>84</v>
      </c>
      <c r="C59" s="109"/>
      <c r="D59" s="261"/>
      <c r="E59" s="262"/>
      <c r="F59" s="257"/>
      <c r="G59" s="257"/>
      <c r="H59" s="257"/>
      <c r="I59" s="250"/>
      <c r="J59" s="250"/>
      <c r="K59" s="251"/>
    </row>
    <row r="60" spans="1:11" ht="23.25" customHeight="1">
      <c r="A60" s="12"/>
      <c r="B60" s="3" t="s">
        <v>85</v>
      </c>
      <c r="C60" s="149">
        <v>3</v>
      </c>
      <c r="D60" s="263">
        <v>0.05</v>
      </c>
      <c r="E60" s="264"/>
      <c r="F60" s="258">
        <f>ROUND(D60*C$12*100,2)</f>
        <v>94.95</v>
      </c>
      <c r="G60" s="258">
        <f aca="true" t="shared" si="2" ref="G60:H62">ROUND(D60*E$12,2)</f>
        <v>0.82</v>
      </c>
      <c r="H60" s="258">
        <f t="shared" si="2"/>
        <v>0</v>
      </c>
      <c r="I60" s="250"/>
      <c r="J60" s="250"/>
      <c r="K60" s="251"/>
    </row>
    <row r="61" spans="1:11" ht="21" customHeight="1">
      <c r="A61" s="12"/>
      <c r="B61" s="3" t="s">
        <v>77</v>
      </c>
      <c r="C61" s="149">
        <v>4</v>
      </c>
      <c r="D61" s="263">
        <v>0.06</v>
      </c>
      <c r="E61" s="264"/>
      <c r="F61" s="258">
        <f>ROUND(D61*C$12*100,2)</f>
        <v>113.94</v>
      </c>
      <c r="G61" s="258">
        <f t="shared" si="2"/>
        <v>0.98</v>
      </c>
      <c r="H61" s="258">
        <f t="shared" si="2"/>
        <v>0</v>
      </c>
      <c r="I61" s="250"/>
      <c r="J61" s="250"/>
      <c r="K61" s="251"/>
    </row>
    <row r="62" spans="1:11" ht="22.5" customHeight="1" thickBot="1">
      <c r="A62" s="55"/>
      <c r="B62" s="3" t="s">
        <v>78</v>
      </c>
      <c r="C62" s="150">
        <v>3</v>
      </c>
      <c r="D62" s="259">
        <v>0.08</v>
      </c>
      <c r="E62" s="260"/>
      <c r="F62" s="252">
        <f>ROUND(D62*C$12*100,2)</f>
        <v>151.92</v>
      </c>
      <c r="G62" s="252">
        <f t="shared" si="2"/>
        <v>1.3</v>
      </c>
      <c r="H62" s="252">
        <f t="shared" si="2"/>
        <v>0</v>
      </c>
      <c r="I62" s="250"/>
      <c r="J62" s="250"/>
      <c r="K62" s="251"/>
    </row>
    <row r="63" spans="1:11" ht="31.5" customHeight="1">
      <c r="A63" s="12" t="s">
        <v>83</v>
      </c>
      <c r="B63" s="147" t="s">
        <v>87</v>
      </c>
      <c r="C63" s="148"/>
      <c r="D63" s="261"/>
      <c r="E63" s="262"/>
      <c r="F63" s="257"/>
      <c r="G63" s="257"/>
      <c r="H63" s="257"/>
      <c r="I63" s="250"/>
      <c r="J63" s="250"/>
      <c r="K63" s="251"/>
    </row>
    <row r="64" spans="1:11" ht="19.5" customHeight="1">
      <c r="A64" s="12"/>
      <c r="B64" s="3" t="s">
        <v>85</v>
      </c>
      <c r="C64" s="149">
        <v>3</v>
      </c>
      <c r="D64" s="263">
        <v>0.05</v>
      </c>
      <c r="E64" s="264"/>
      <c r="F64" s="258">
        <f>ROUND(D64*I$12*100,2)</f>
        <v>47.45</v>
      </c>
      <c r="G64" s="258">
        <f aca="true" t="shared" si="3" ref="G64:H66">ROUND(D64*E$12,2)</f>
        <v>0.82</v>
      </c>
      <c r="H64" s="258">
        <f t="shared" si="3"/>
        <v>0</v>
      </c>
      <c r="I64" s="250"/>
      <c r="J64" s="250"/>
      <c r="K64" s="251"/>
    </row>
    <row r="65" spans="1:11" ht="20.25" customHeight="1">
      <c r="A65" s="12"/>
      <c r="B65" s="3" t="s">
        <v>77</v>
      </c>
      <c r="C65" s="149">
        <v>4</v>
      </c>
      <c r="D65" s="263">
        <v>0.06</v>
      </c>
      <c r="E65" s="264"/>
      <c r="F65" s="258">
        <f>ROUND(D65*I$12*100,2)</f>
        <v>56.94</v>
      </c>
      <c r="G65" s="258">
        <f t="shared" si="3"/>
        <v>0.98</v>
      </c>
      <c r="H65" s="258">
        <f t="shared" si="3"/>
        <v>0</v>
      </c>
      <c r="I65" s="250"/>
      <c r="J65" s="250"/>
      <c r="K65" s="251"/>
    </row>
    <row r="66" spans="1:11" ht="22.5" customHeight="1" thickBot="1">
      <c r="A66" s="55"/>
      <c r="B66" s="151" t="s">
        <v>78</v>
      </c>
      <c r="C66" s="150">
        <v>3</v>
      </c>
      <c r="D66" s="259">
        <v>0.08</v>
      </c>
      <c r="E66" s="260"/>
      <c r="F66" s="252">
        <f>ROUND(D66*I$12*100,2)</f>
        <v>75.92</v>
      </c>
      <c r="G66" s="252">
        <f t="shared" si="3"/>
        <v>1.3</v>
      </c>
      <c r="H66" s="252">
        <f t="shared" si="3"/>
        <v>0</v>
      </c>
      <c r="I66" s="250"/>
      <c r="J66" s="250"/>
      <c r="K66" s="251"/>
    </row>
    <row r="67" spans="2:12" ht="36.75" customHeight="1">
      <c r="B67" s="23" t="s">
        <v>42</v>
      </c>
      <c r="C67" s="9"/>
      <c r="E67" s="23" t="s">
        <v>43</v>
      </c>
      <c r="J67" s="1"/>
      <c r="K67" s="1"/>
      <c r="L67" s="1"/>
    </row>
    <row r="68" spans="10:12" ht="29.25" customHeight="1">
      <c r="J68" s="1"/>
      <c r="K68" s="1"/>
      <c r="L68" s="1"/>
    </row>
    <row r="69" spans="2:12" ht="19.5" customHeight="1">
      <c r="B69" s="24" t="s">
        <v>44</v>
      </c>
      <c r="C69" s="15"/>
      <c r="D69" s="15"/>
      <c r="E69" s="15"/>
      <c r="F69" s="15"/>
      <c r="G69" s="15"/>
      <c r="J69" s="1"/>
      <c r="K69" s="1"/>
      <c r="L69" s="1"/>
    </row>
    <row r="70" spans="2:12" ht="27.75" customHeight="1">
      <c r="B70" s="65" t="s">
        <v>1</v>
      </c>
      <c r="C70" s="63"/>
      <c r="D70" s="63"/>
      <c r="E70" s="62" t="s">
        <v>64</v>
      </c>
      <c r="F70" s="64"/>
      <c r="G70" s="15"/>
      <c r="J70" s="1"/>
      <c r="K70" s="1"/>
      <c r="L70" s="1"/>
    </row>
    <row r="71" spans="2:12" ht="19.5" customHeight="1">
      <c r="B71" s="22"/>
      <c r="C71" s="15"/>
      <c r="D71" s="15"/>
      <c r="E71" s="22"/>
      <c r="G71" s="15"/>
      <c r="J71" s="1"/>
      <c r="K71" s="1"/>
      <c r="L71" s="1"/>
    </row>
    <row r="72" spans="2:12" ht="19.5" customHeight="1">
      <c r="B72" s="22" t="s">
        <v>49</v>
      </c>
      <c r="C72" s="15"/>
      <c r="D72" s="15"/>
      <c r="E72" s="22" t="s">
        <v>50</v>
      </c>
      <c r="G72" s="15"/>
      <c r="J72" s="1"/>
      <c r="K72" s="1"/>
      <c r="L72" s="1"/>
    </row>
    <row r="73" spans="10:12" ht="19.5" customHeight="1">
      <c r="J73" s="1"/>
      <c r="K73" s="1"/>
      <c r="L73" s="1"/>
    </row>
    <row r="74" spans="10:12" ht="19.5" customHeight="1">
      <c r="J74" s="1"/>
      <c r="K74" s="1"/>
      <c r="L74" s="1"/>
    </row>
    <row r="75" spans="2:12" ht="19.5" customHeight="1">
      <c r="B75" s="25"/>
      <c r="J75" s="1"/>
      <c r="K75" s="1"/>
      <c r="L75" s="1"/>
    </row>
    <row r="76" spans="2:12" ht="19.5" customHeight="1">
      <c r="B76" s="25"/>
      <c r="J76" s="1"/>
      <c r="K76" s="1"/>
      <c r="L76" s="1"/>
    </row>
    <row r="77" spans="10:12" ht="19.5" customHeight="1">
      <c r="J77" s="1"/>
      <c r="K77" s="1"/>
      <c r="L77" s="1"/>
    </row>
    <row r="78" spans="10:12" ht="19.5" customHeight="1">
      <c r="J78" s="1"/>
      <c r="K78" s="1"/>
      <c r="L78" s="1"/>
    </row>
    <row r="79" spans="10:12" ht="19.5" customHeight="1">
      <c r="J79" s="1"/>
      <c r="K79" s="1"/>
      <c r="L79" s="1"/>
    </row>
    <row r="80" spans="10:12" ht="19.5" customHeight="1">
      <c r="J80" s="1"/>
      <c r="K80" s="1"/>
      <c r="L80" s="1"/>
    </row>
    <row r="81" spans="10:12" ht="19.5" customHeight="1">
      <c r="J81" s="1"/>
      <c r="K81" s="1"/>
      <c r="L81" s="1"/>
    </row>
    <row r="82" spans="10:12" ht="19.5" customHeight="1">
      <c r="J82" s="1"/>
      <c r="K82" s="1"/>
      <c r="L82" s="1"/>
    </row>
    <row r="83" spans="10:12" ht="19.5" customHeight="1">
      <c r="J83" s="1"/>
      <c r="K83" s="1"/>
      <c r="L83" s="1"/>
    </row>
    <row r="84" spans="10:12" ht="19.5" customHeight="1">
      <c r="J84" s="1"/>
      <c r="K84" s="1"/>
      <c r="L84" s="1"/>
    </row>
    <row r="85" spans="10:12" ht="19.5" customHeight="1">
      <c r="J85" s="1"/>
      <c r="K85" s="1"/>
      <c r="L85" s="1"/>
    </row>
    <row r="86" spans="10:12" ht="19.5" customHeight="1">
      <c r="J86" s="1"/>
      <c r="K86" s="1"/>
      <c r="L86" s="1"/>
    </row>
    <row r="87" spans="10:12" ht="19.5" customHeight="1">
      <c r="J87" s="1"/>
      <c r="K87" s="1"/>
      <c r="L87" s="1"/>
    </row>
    <row r="88" spans="10:12" ht="19.5" customHeight="1">
      <c r="J88" s="1"/>
      <c r="K88" s="1"/>
      <c r="L88" s="1"/>
    </row>
    <row r="89" spans="10:12" ht="19.5" customHeight="1">
      <c r="J89" s="1"/>
      <c r="K89" s="1"/>
      <c r="L89" s="1"/>
    </row>
    <row r="90" spans="10:12" ht="19.5" customHeight="1">
      <c r="J90" s="1"/>
      <c r="K90" s="1"/>
      <c r="L90" s="1"/>
    </row>
    <row r="91" spans="10:12" ht="19.5" customHeight="1">
      <c r="J91" s="1"/>
      <c r="K91" s="1"/>
      <c r="L91" s="1"/>
    </row>
    <row r="92" spans="10:12" ht="19.5" customHeight="1">
      <c r="J92" s="1"/>
      <c r="K92" s="1"/>
      <c r="L92" s="1"/>
    </row>
    <row r="93" spans="10:12" ht="19.5" customHeight="1">
      <c r="J93" s="1"/>
      <c r="K93" s="1"/>
      <c r="L93" s="1"/>
    </row>
    <row r="94" spans="10:12" ht="19.5" customHeight="1">
      <c r="J94" s="1"/>
      <c r="K94" s="1"/>
      <c r="L94" s="1"/>
    </row>
    <row r="95" spans="10:12" ht="19.5" customHeight="1">
      <c r="J95" s="1"/>
      <c r="K95" s="1"/>
      <c r="L95" s="1"/>
    </row>
    <row r="96" spans="10:12" ht="25.5" customHeight="1">
      <c r="J96" s="1"/>
      <c r="K96" s="1"/>
      <c r="L96" s="1"/>
    </row>
    <row r="97" spans="10:12" ht="19.5" customHeight="1">
      <c r="J97" s="1"/>
      <c r="K97" s="1"/>
      <c r="L97" s="1"/>
    </row>
    <row r="98" spans="10:12" ht="28.5" customHeight="1">
      <c r="J98" s="1"/>
      <c r="K98" s="1"/>
      <c r="L98" s="1"/>
    </row>
    <row r="99" spans="10:12" ht="19.5" customHeight="1">
      <c r="J99" s="1"/>
      <c r="K99" s="1"/>
      <c r="L99" s="1"/>
    </row>
    <row r="102" ht="39" customHeight="1"/>
  </sheetData>
  <mergeCells count="87">
    <mergeCell ref="B4:L4"/>
    <mergeCell ref="A5:L5"/>
    <mergeCell ref="A7:L7"/>
    <mergeCell ref="A8:L8"/>
    <mergeCell ref="A13:A15"/>
    <mergeCell ref="B13:B15"/>
    <mergeCell ref="C13:F13"/>
    <mergeCell ref="G13:L13"/>
    <mergeCell ref="G14:I14"/>
    <mergeCell ref="J14:L14"/>
    <mergeCell ref="B16:L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B37:L37"/>
    <mergeCell ref="A38:A39"/>
    <mergeCell ref="B38:B39"/>
    <mergeCell ref="D57:E57"/>
    <mergeCell ref="B48:L48"/>
    <mergeCell ref="A40:A41"/>
    <mergeCell ref="B40:B41"/>
    <mergeCell ref="A42:A43"/>
    <mergeCell ref="B42:B43"/>
    <mergeCell ref="A44:A45"/>
    <mergeCell ref="B44:B45"/>
    <mergeCell ref="A46:A47"/>
    <mergeCell ref="B46:B47"/>
    <mergeCell ref="D66:E66"/>
    <mergeCell ref="B51:L51"/>
    <mergeCell ref="D52:E52"/>
    <mergeCell ref="D53:E53"/>
    <mergeCell ref="F52:H52"/>
    <mergeCell ref="F53:H53"/>
    <mergeCell ref="I60:K60"/>
    <mergeCell ref="D54:E54"/>
    <mergeCell ref="D55:E55"/>
    <mergeCell ref="D56:E56"/>
    <mergeCell ref="D62:E62"/>
    <mergeCell ref="D63:E63"/>
    <mergeCell ref="D64:E64"/>
    <mergeCell ref="D65:E65"/>
    <mergeCell ref="D58:E58"/>
    <mergeCell ref="D59:E59"/>
    <mergeCell ref="D61:E61"/>
    <mergeCell ref="D60:E60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I52:K52"/>
    <mergeCell ref="I53:K53"/>
    <mergeCell ref="I54:K54"/>
    <mergeCell ref="I55:K55"/>
    <mergeCell ref="I56:K56"/>
    <mergeCell ref="I57:K57"/>
    <mergeCell ref="I58:K58"/>
    <mergeCell ref="I59:K59"/>
    <mergeCell ref="I65:K65"/>
    <mergeCell ref="I66:K66"/>
    <mergeCell ref="I61:K61"/>
    <mergeCell ref="I62:K62"/>
    <mergeCell ref="I63:K63"/>
    <mergeCell ref="I64:K64"/>
  </mergeCells>
  <printOptions/>
  <pageMargins left="0.75" right="0.17" top="0.45" bottom="0.5" header="0.5" footer="0.5"/>
  <pageSetup horizontalDpi="600" verticalDpi="600" orientation="landscape" paperSize="9" scale="81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view="pageBreakPreview" zoomScaleSheetLayoutView="100" workbookViewId="0" topLeftCell="A1">
      <selection activeCell="B17" sqref="B17:B18"/>
    </sheetView>
  </sheetViews>
  <sheetFormatPr defaultColWidth="9.00390625" defaultRowHeight="12.75"/>
  <cols>
    <col min="1" max="1" width="5.875" style="13" customWidth="1"/>
    <col min="2" max="2" width="54.375" style="2" customWidth="1"/>
    <col min="3" max="3" width="11.125" style="2" customWidth="1"/>
    <col min="4" max="4" width="11.625" style="2" customWidth="1"/>
    <col min="5" max="5" width="11.25390625" style="2" customWidth="1"/>
    <col min="6" max="6" width="11.375" style="2" customWidth="1"/>
    <col min="7" max="7" width="11.875" style="2" customWidth="1"/>
    <col min="8" max="8" width="9.375" style="2" customWidth="1"/>
    <col min="9" max="9" width="9.625" style="2" customWidth="1"/>
    <col min="10" max="10" width="9.00390625" style="2" customWidth="1"/>
    <col min="11" max="11" width="9.375" style="2" customWidth="1"/>
    <col min="12" max="12" width="9.875" style="2" customWidth="1"/>
    <col min="13" max="13" width="5.00390625" style="2" customWidth="1"/>
    <col min="14" max="16384" width="9.125" style="2" customWidth="1"/>
  </cols>
  <sheetData>
    <row r="1" spans="1:12" ht="15.75">
      <c r="A1" s="15"/>
      <c r="B1" s="15"/>
      <c r="C1" s="15"/>
      <c r="D1" s="15"/>
      <c r="H1" s="16" t="s">
        <v>39</v>
      </c>
      <c r="I1" s="17"/>
      <c r="L1" s="17"/>
    </row>
    <row r="2" spans="1:12" ht="16.5">
      <c r="A2" s="15"/>
      <c r="B2" s="15"/>
      <c r="C2" s="15"/>
      <c r="D2" s="15"/>
      <c r="H2" s="18" t="s">
        <v>66</v>
      </c>
      <c r="I2" s="19"/>
      <c r="L2" s="19"/>
    </row>
    <row r="3" spans="1:12" ht="16.5">
      <c r="A3" s="15"/>
      <c r="B3" s="15"/>
      <c r="C3" s="15"/>
      <c r="D3" s="15"/>
      <c r="H3" s="18" t="s">
        <v>41</v>
      </c>
      <c r="I3" s="19"/>
      <c r="L3" s="19"/>
    </row>
    <row r="4" spans="1:12" ht="27.75" customHeight="1">
      <c r="A4" s="15"/>
      <c r="B4" s="222" t="s">
        <v>40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6.5">
      <c r="A5" s="223" t="s">
        <v>73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9" ht="16.5">
      <c r="A6" s="138" t="s">
        <v>72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48"/>
      <c r="N6" s="48"/>
      <c r="O6" s="48"/>
      <c r="P6" s="48"/>
      <c r="Q6" s="48"/>
      <c r="R6" s="48"/>
      <c r="S6" s="48"/>
    </row>
    <row r="7" spans="1:12" ht="16.5" customHeight="1">
      <c r="A7" s="223" t="s">
        <v>65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1:12" ht="16.5">
      <c r="A8" s="223" t="s">
        <v>67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6" ht="16.5">
      <c r="A9" s="15"/>
      <c r="B9" s="61" t="s">
        <v>74</v>
      </c>
      <c r="C9" s="15"/>
      <c r="D9" s="15"/>
      <c r="E9" s="15"/>
      <c r="F9" s="15"/>
    </row>
    <row r="10" spans="1:6" ht="16.5">
      <c r="A10" s="15"/>
      <c r="B10" s="61" t="s">
        <v>75</v>
      </c>
      <c r="C10" s="15"/>
      <c r="D10" s="15"/>
      <c r="F10" s="20">
        <v>9.49</v>
      </c>
    </row>
    <row r="11" spans="1:6" ht="16.5">
      <c r="A11" s="15"/>
      <c r="B11" s="61" t="s">
        <v>76</v>
      </c>
      <c r="C11" s="15"/>
      <c r="D11" s="15"/>
      <c r="E11" s="15"/>
      <c r="F11" s="20"/>
    </row>
    <row r="12" spans="3:12" ht="13.5" thickBot="1">
      <c r="C12" s="152">
        <v>20.6</v>
      </c>
      <c r="D12" s="152">
        <v>20.6</v>
      </c>
      <c r="E12" s="152">
        <v>17.71</v>
      </c>
      <c r="F12" s="152">
        <v>17.71</v>
      </c>
      <c r="G12" s="152"/>
      <c r="H12" s="152"/>
      <c r="I12" s="152">
        <v>10.29</v>
      </c>
      <c r="J12" s="142"/>
      <c r="K12" s="142"/>
      <c r="L12" s="142"/>
    </row>
    <row r="13" spans="1:12" ht="36" customHeight="1" thickBot="1">
      <c r="A13" s="230" t="s">
        <v>2</v>
      </c>
      <c r="B13" s="227" t="s">
        <v>5</v>
      </c>
      <c r="C13" s="224" t="s">
        <v>51</v>
      </c>
      <c r="D13" s="225"/>
      <c r="E13" s="225"/>
      <c r="F13" s="226"/>
      <c r="G13" s="224" t="s">
        <v>38</v>
      </c>
      <c r="H13" s="225"/>
      <c r="I13" s="225"/>
      <c r="J13" s="225"/>
      <c r="K13" s="225"/>
      <c r="L13" s="226"/>
    </row>
    <row r="14" spans="1:12" ht="69" customHeight="1">
      <c r="A14" s="231"/>
      <c r="B14" s="246"/>
      <c r="C14" s="32" t="s">
        <v>45</v>
      </c>
      <c r="D14" s="27" t="s">
        <v>4</v>
      </c>
      <c r="E14" s="27" t="s">
        <v>48</v>
      </c>
      <c r="F14" s="28" t="s">
        <v>4</v>
      </c>
      <c r="G14" s="247" t="s">
        <v>34</v>
      </c>
      <c r="H14" s="248"/>
      <c r="I14" s="249"/>
      <c r="J14" s="247" t="s">
        <v>4</v>
      </c>
      <c r="K14" s="248"/>
      <c r="L14" s="249"/>
    </row>
    <row r="15" spans="1:12" ht="67.5" customHeight="1" thickBot="1">
      <c r="A15" s="232"/>
      <c r="B15" s="228"/>
      <c r="C15" s="33" t="s">
        <v>35</v>
      </c>
      <c r="D15" s="7" t="s">
        <v>35</v>
      </c>
      <c r="E15" s="7" t="s">
        <v>46</v>
      </c>
      <c r="F15" s="8" t="s">
        <v>47</v>
      </c>
      <c r="G15" s="6" t="s">
        <v>36</v>
      </c>
      <c r="H15" s="7" t="s">
        <v>37</v>
      </c>
      <c r="I15" s="8" t="s">
        <v>0</v>
      </c>
      <c r="J15" s="43" t="s">
        <v>36</v>
      </c>
      <c r="K15" s="44" t="s">
        <v>37</v>
      </c>
      <c r="L15" s="8" t="s">
        <v>0</v>
      </c>
    </row>
    <row r="16" spans="1:12" ht="24.75" customHeight="1" thickBot="1">
      <c r="A16" s="136">
        <v>1</v>
      </c>
      <c r="B16" s="245" t="s">
        <v>8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</row>
    <row r="17" spans="1:12" ht="19.5" customHeight="1">
      <c r="A17" s="243" t="s">
        <v>9</v>
      </c>
      <c r="B17" s="244" t="s">
        <v>52</v>
      </c>
      <c r="C17" s="133"/>
      <c r="D17" s="71"/>
      <c r="E17" s="71"/>
      <c r="F17" s="72"/>
      <c r="G17" s="73"/>
      <c r="H17" s="74"/>
      <c r="I17" s="75"/>
      <c r="J17" s="56"/>
      <c r="K17" s="74"/>
      <c r="L17" s="75"/>
    </row>
    <row r="18" spans="1:12" ht="24" customHeight="1">
      <c r="A18" s="234"/>
      <c r="B18" s="236"/>
      <c r="C18" s="134"/>
      <c r="D18" s="103">
        <v>5.71</v>
      </c>
      <c r="E18" s="109"/>
      <c r="F18" s="104">
        <v>9.26</v>
      </c>
      <c r="G18" s="57"/>
      <c r="H18" s="58"/>
      <c r="I18" s="60"/>
      <c r="J18" s="68">
        <f>ROUND(D18*D$12,2)</f>
        <v>117.63</v>
      </c>
      <c r="K18" s="58">
        <f>ROUND(F18*F$12,2)</f>
        <v>163.99</v>
      </c>
      <c r="L18" s="60">
        <f>J18+K18</f>
        <v>281.62</v>
      </c>
    </row>
    <row r="19" spans="1:12" ht="23.25" customHeight="1">
      <c r="A19" s="233" t="s">
        <v>10</v>
      </c>
      <c r="B19" s="235" t="s">
        <v>54</v>
      </c>
      <c r="C19" s="135"/>
      <c r="D19" s="105"/>
      <c r="E19" s="111"/>
      <c r="F19" s="106"/>
      <c r="G19" s="88"/>
      <c r="H19" s="89"/>
      <c r="I19" s="98"/>
      <c r="J19" s="107"/>
      <c r="K19" s="89"/>
      <c r="L19" s="98"/>
    </row>
    <row r="20" spans="1:12" ht="21.75" customHeight="1">
      <c r="A20" s="234"/>
      <c r="B20" s="236"/>
      <c r="C20" s="134">
        <v>5.36</v>
      </c>
      <c r="D20" s="105"/>
      <c r="E20" s="109">
        <v>8.5</v>
      </c>
      <c r="F20" s="106"/>
      <c r="G20" s="57">
        <f>ROUND(C20*C$12,2)</f>
        <v>110.42</v>
      </c>
      <c r="H20" s="58">
        <f>ROUND(E20*E$12,2)</f>
        <v>150.54</v>
      </c>
      <c r="I20" s="60">
        <f>G20+H20</f>
        <v>260.96</v>
      </c>
      <c r="J20" s="107"/>
      <c r="K20" s="89"/>
      <c r="L20" s="98"/>
    </row>
    <row r="21" spans="1:12" ht="16.5" customHeight="1">
      <c r="A21" s="233" t="s">
        <v>11</v>
      </c>
      <c r="B21" s="235" t="s">
        <v>53</v>
      </c>
      <c r="C21" s="99"/>
      <c r="D21" s="77"/>
      <c r="E21" s="77"/>
      <c r="F21" s="51"/>
      <c r="G21" s="79"/>
      <c r="H21" s="80"/>
      <c r="I21" s="51"/>
      <c r="J21" s="79"/>
      <c r="K21" s="80"/>
      <c r="L21" s="96"/>
    </row>
    <row r="22" spans="1:12" ht="42" customHeight="1">
      <c r="A22" s="234"/>
      <c r="B22" s="236"/>
      <c r="C22" s="118">
        <v>7.5</v>
      </c>
      <c r="D22" s="103">
        <v>8.72</v>
      </c>
      <c r="E22" s="109">
        <v>7.5</v>
      </c>
      <c r="F22" s="104">
        <v>8.72</v>
      </c>
      <c r="G22" s="57">
        <f>ROUND(C22*C$12,2)</f>
        <v>154.5</v>
      </c>
      <c r="H22" s="58">
        <f>ROUND(E22*E$12,2)</f>
        <v>132.83</v>
      </c>
      <c r="I22" s="67">
        <f>G22+H22</f>
        <v>287.33000000000004</v>
      </c>
      <c r="J22" s="57">
        <f>ROUND(D22*D$12,2)</f>
        <v>179.63</v>
      </c>
      <c r="K22" s="58">
        <f>ROUND(F22*F$12,2)</f>
        <v>154.43</v>
      </c>
      <c r="L22" s="60">
        <f>J22+K22</f>
        <v>334.06</v>
      </c>
    </row>
    <row r="23" spans="1:12" ht="22.5" customHeight="1">
      <c r="A23" s="233" t="s">
        <v>12</v>
      </c>
      <c r="B23" s="235" t="s">
        <v>55</v>
      </c>
      <c r="C23" s="99"/>
      <c r="D23" s="49"/>
      <c r="E23" s="49"/>
      <c r="F23" s="78"/>
      <c r="G23" s="79"/>
      <c r="H23" s="49"/>
      <c r="I23" s="96"/>
      <c r="J23" s="50"/>
      <c r="K23" s="49"/>
      <c r="L23" s="51"/>
    </row>
    <row r="24" spans="1:12" ht="36" customHeight="1">
      <c r="A24" s="234"/>
      <c r="B24" s="236"/>
      <c r="C24" s="134">
        <v>7.31</v>
      </c>
      <c r="D24" s="93" t="s">
        <v>3</v>
      </c>
      <c r="E24" s="93" t="s">
        <v>3</v>
      </c>
      <c r="F24" s="94" t="s">
        <v>3</v>
      </c>
      <c r="G24" s="57">
        <f>ROUND(C24*C$12,2)</f>
        <v>150.59</v>
      </c>
      <c r="H24" s="93" t="s">
        <v>3</v>
      </c>
      <c r="I24" s="60">
        <f>G24</f>
        <v>150.59</v>
      </c>
      <c r="J24" s="95" t="s">
        <v>3</v>
      </c>
      <c r="K24" s="93" t="s">
        <v>3</v>
      </c>
      <c r="L24" s="67" t="s">
        <v>3</v>
      </c>
    </row>
    <row r="25" spans="1:12" ht="12.75" customHeight="1">
      <c r="A25" s="233" t="s">
        <v>13</v>
      </c>
      <c r="B25" s="235" t="s">
        <v>29</v>
      </c>
      <c r="C25" s="99"/>
      <c r="D25" s="49"/>
      <c r="E25" s="77"/>
      <c r="F25" s="78"/>
      <c r="G25" s="79"/>
      <c r="H25" s="80"/>
      <c r="I25" s="96"/>
      <c r="J25" s="50"/>
      <c r="K25" s="49"/>
      <c r="L25" s="51"/>
    </row>
    <row r="26" spans="1:12" ht="35.25" customHeight="1">
      <c r="A26" s="234"/>
      <c r="B26" s="236"/>
      <c r="C26" s="118">
        <v>5.6</v>
      </c>
      <c r="D26" s="93"/>
      <c r="E26" s="109">
        <v>5.6</v>
      </c>
      <c r="F26" s="94"/>
      <c r="G26" s="57">
        <f>ROUND(C26*C$12,2)</f>
        <v>115.36</v>
      </c>
      <c r="H26" s="58">
        <f>ROUND(E26*E$12,2)</f>
        <v>99.18</v>
      </c>
      <c r="I26" s="60">
        <f>G26+H26</f>
        <v>214.54000000000002</v>
      </c>
      <c r="J26" s="95" t="s">
        <v>3</v>
      </c>
      <c r="K26" s="93" t="s">
        <v>3</v>
      </c>
      <c r="L26" s="67" t="s">
        <v>3</v>
      </c>
    </row>
    <row r="27" spans="1:12" ht="6.75" customHeight="1">
      <c r="A27" s="233" t="s">
        <v>14</v>
      </c>
      <c r="B27" s="235" t="s">
        <v>99</v>
      </c>
      <c r="C27" s="99"/>
      <c r="D27" s="49"/>
      <c r="E27" s="49"/>
      <c r="F27" s="78"/>
      <c r="G27" s="79"/>
      <c r="H27" s="49"/>
      <c r="I27" s="96"/>
      <c r="J27" s="50"/>
      <c r="K27" s="49"/>
      <c r="L27" s="51"/>
    </row>
    <row r="28" spans="1:12" ht="37.5" customHeight="1">
      <c r="A28" s="234"/>
      <c r="B28" s="236"/>
      <c r="C28" s="134">
        <v>3.22</v>
      </c>
      <c r="D28" s="85" t="s">
        <v>3</v>
      </c>
      <c r="E28" s="85" t="s">
        <v>3</v>
      </c>
      <c r="F28" s="87" t="s">
        <v>3</v>
      </c>
      <c r="G28" s="57">
        <f>ROUND(C28*C$12,2)</f>
        <v>66.33</v>
      </c>
      <c r="H28" s="93" t="s">
        <v>3</v>
      </c>
      <c r="I28" s="60">
        <f>G28</f>
        <v>66.33</v>
      </c>
      <c r="J28" s="95" t="s">
        <v>3</v>
      </c>
      <c r="K28" s="93" t="s">
        <v>3</v>
      </c>
      <c r="L28" s="67" t="s">
        <v>3</v>
      </c>
    </row>
    <row r="29" spans="1:12" ht="14.25" customHeight="1">
      <c r="A29" s="233" t="s">
        <v>15</v>
      </c>
      <c r="B29" s="235" t="s">
        <v>96</v>
      </c>
      <c r="C29" s="99"/>
      <c r="D29" s="49"/>
      <c r="E29" s="77"/>
      <c r="F29" s="78"/>
      <c r="G29" s="79"/>
      <c r="H29" s="80"/>
      <c r="I29" s="51"/>
      <c r="J29" s="50"/>
      <c r="K29" s="49"/>
      <c r="L29" s="51"/>
    </row>
    <row r="30" spans="1:12" ht="31.5" customHeight="1">
      <c r="A30" s="234"/>
      <c r="B30" s="236"/>
      <c r="C30" s="134">
        <v>3.93</v>
      </c>
      <c r="D30" s="93"/>
      <c r="E30" s="103">
        <v>5.35</v>
      </c>
      <c r="F30" s="94"/>
      <c r="G30" s="88">
        <f>ROUND(C30*C$12,2)</f>
        <v>80.96</v>
      </c>
      <c r="H30" s="89">
        <f>ROUND(E30*E$12,2)</f>
        <v>94.75</v>
      </c>
      <c r="I30" s="90">
        <f>G30+H30</f>
        <v>175.70999999999998</v>
      </c>
      <c r="J30" s="91" t="s">
        <v>3</v>
      </c>
      <c r="K30" s="85" t="s">
        <v>3</v>
      </c>
      <c r="L30" s="90" t="s">
        <v>3</v>
      </c>
    </row>
    <row r="31" spans="1:12" ht="12" customHeight="1">
      <c r="A31" s="233" t="s">
        <v>16</v>
      </c>
      <c r="B31" s="235" t="s">
        <v>56</v>
      </c>
      <c r="C31" s="99"/>
      <c r="D31" s="49"/>
      <c r="E31" s="49"/>
      <c r="F31" s="78"/>
      <c r="G31" s="79"/>
      <c r="H31" s="49"/>
      <c r="I31" s="96"/>
      <c r="J31" s="50"/>
      <c r="K31" s="49"/>
      <c r="L31" s="51"/>
    </row>
    <row r="32" spans="1:12" ht="31.5" customHeight="1">
      <c r="A32" s="234"/>
      <c r="B32" s="236"/>
      <c r="C32" s="134">
        <v>1.83</v>
      </c>
      <c r="D32" s="85" t="s">
        <v>3</v>
      </c>
      <c r="E32" s="85" t="s">
        <v>3</v>
      </c>
      <c r="F32" s="87" t="s">
        <v>3</v>
      </c>
      <c r="G32" s="57">
        <f>ROUND(C32*C$12,2)</f>
        <v>37.7</v>
      </c>
      <c r="H32" s="93" t="s">
        <v>3</v>
      </c>
      <c r="I32" s="60">
        <f>G32</f>
        <v>37.7</v>
      </c>
      <c r="J32" s="95" t="s">
        <v>3</v>
      </c>
      <c r="K32" s="93" t="s">
        <v>3</v>
      </c>
      <c r="L32" s="67" t="s">
        <v>3</v>
      </c>
    </row>
    <row r="33" spans="1:12" ht="9" customHeight="1">
      <c r="A33" s="233" t="s">
        <v>30</v>
      </c>
      <c r="B33" s="241" t="s">
        <v>31</v>
      </c>
      <c r="C33" s="99"/>
      <c r="D33" s="49"/>
      <c r="E33" s="49"/>
      <c r="F33" s="78"/>
      <c r="G33" s="79"/>
      <c r="H33" s="49"/>
      <c r="I33" s="96"/>
      <c r="J33" s="50"/>
      <c r="K33" s="49"/>
      <c r="L33" s="51"/>
    </row>
    <row r="34" spans="1:12" ht="15.75" customHeight="1">
      <c r="A34" s="234"/>
      <c r="B34" s="242"/>
      <c r="C34" s="118">
        <v>1.2</v>
      </c>
      <c r="D34" s="93" t="s">
        <v>3</v>
      </c>
      <c r="E34" s="93" t="s">
        <v>3</v>
      </c>
      <c r="F34" s="94" t="s">
        <v>3</v>
      </c>
      <c r="G34" s="57">
        <f>ROUND(C34*C$12,2)</f>
        <v>24.72</v>
      </c>
      <c r="H34" s="93" t="s">
        <v>3</v>
      </c>
      <c r="I34" s="60">
        <f>G34</f>
        <v>24.72</v>
      </c>
      <c r="J34" s="95" t="s">
        <v>3</v>
      </c>
      <c r="K34" s="93" t="s">
        <v>3</v>
      </c>
      <c r="L34" s="67" t="s">
        <v>3</v>
      </c>
    </row>
    <row r="35" spans="1:12" ht="45.75" customHeight="1" thickBot="1">
      <c r="A35" s="137" t="s">
        <v>60</v>
      </c>
      <c r="B35" s="130" t="s">
        <v>98</v>
      </c>
      <c r="C35" s="131">
        <v>3.59</v>
      </c>
      <c r="D35" s="35" t="s">
        <v>3</v>
      </c>
      <c r="E35" s="35" t="s">
        <v>3</v>
      </c>
      <c r="F35" s="36" t="s">
        <v>3</v>
      </c>
      <c r="G35" s="37">
        <f>C35*C12</f>
        <v>73.95400000000001</v>
      </c>
      <c r="H35" s="35" t="s">
        <v>3</v>
      </c>
      <c r="I35" s="38">
        <f>G35</f>
        <v>73.95400000000001</v>
      </c>
      <c r="J35" s="45" t="s">
        <v>3</v>
      </c>
      <c r="K35" s="35" t="s">
        <v>3</v>
      </c>
      <c r="L35" s="39" t="s">
        <v>3</v>
      </c>
    </row>
    <row r="36" spans="1:12" ht="12.75" customHeight="1" thickBot="1">
      <c r="A36" s="116"/>
      <c r="B36" s="115"/>
      <c r="C36" s="126"/>
      <c r="D36" s="126"/>
      <c r="E36" s="126"/>
      <c r="F36" s="126"/>
      <c r="G36" s="127"/>
      <c r="H36" s="128"/>
      <c r="I36" s="128"/>
      <c r="J36" s="128"/>
      <c r="K36" s="128"/>
      <c r="L36" s="129"/>
    </row>
    <row r="37" spans="1:12" ht="25.5" customHeight="1" thickBot="1">
      <c r="A37" s="29" t="s">
        <v>17</v>
      </c>
      <c r="B37" s="215" t="s">
        <v>6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9.5" customHeight="1">
      <c r="A38" s="243" t="s">
        <v>18</v>
      </c>
      <c r="B38" s="244" t="s">
        <v>57</v>
      </c>
      <c r="C38" s="70"/>
      <c r="D38" s="71"/>
      <c r="E38" s="71"/>
      <c r="F38" s="72"/>
      <c r="G38" s="73"/>
      <c r="H38" s="74"/>
      <c r="I38" s="75"/>
      <c r="J38" s="73"/>
      <c r="K38" s="74"/>
      <c r="L38" s="75"/>
    </row>
    <row r="39" spans="1:12" ht="40.5" customHeight="1">
      <c r="A39" s="234"/>
      <c r="B39" s="236"/>
      <c r="C39" s="108">
        <v>3.46</v>
      </c>
      <c r="D39" s="109">
        <v>3.6</v>
      </c>
      <c r="E39" s="103">
        <v>5.69</v>
      </c>
      <c r="F39" s="104">
        <v>6.08</v>
      </c>
      <c r="G39" s="57">
        <f aca="true" t="shared" si="0" ref="G39:G45">ROUND(C39*C$12,2)</f>
        <v>71.28</v>
      </c>
      <c r="H39" s="58">
        <f aca="true" t="shared" si="1" ref="H39:H45">ROUND(E39*E$12,2)</f>
        <v>100.77</v>
      </c>
      <c r="I39" s="60">
        <f aca="true" t="shared" si="2" ref="I39:I45">G39+H39</f>
        <v>172.05</v>
      </c>
      <c r="J39" s="57">
        <f>ROUND(D39*D$12,2)</f>
        <v>74.16</v>
      </c>
      <c r="K39" s="58">
        <f>ROUND(F39*F$12,2)</f>
        <v>107.68</v>
      </c>
      <c r="L39" s="60">
        <f>J39+K39</f>
        <v>181.84</v>
      </c>
    </row>
    <row r="40" spans="1:12" ht="24.75" customHeight="1">
      <c r="A40" s="233" t="s">
        <v>19</v>
      </c>
      <c r="B40" s="235" t="s">
        <v>32</v>
      </c>
      <c r="C40" s="76"/>
      <c r="D40" s="77"/>
      <c r="E40" s="100"/>
      <c r="F40" s="51"/>
      <c r="G40" s="79"/>
      <c r="H40" s="80"/>
      <c r="I40" s="96"/>
      <c r="J40" s="79"/>
      <c r="K40" s="80"/>
      <c r="L40" s="96"/>
    </row>
    <row r="41" spans="1:12" ht="33.75" customHeight="1">
      <c r="A41" s="234"/>
      <c r="B41" s="236"/>
      <c r="C41" s="110">
        <v>2.5</v>
      </c>
      <c r="D41" s="103">
        <v>2.58</v>
      </c>
      <c r="E41" s="109">
        <v>4.03</v>
      </c>
      <c r="F41" s="113">
        <v>4.2</v>
      </c>
      <c r="G41" s="57">
        <f t="shared" si="0"/>
        <v>51.5</v>
      </c>
      <c r="H41" s="58">
        <f t="shared" si="1"/>
        <v>71.37</v>
      </c>
      <c r="I41" s="60">
        <f t="shared" si="2"/>
        <v>122.87</v>
      </c>
      <c r="J41" s="57">
        <f>ROUND(D41*D$12,2)</f>
        <v>53.15</v>
      </c>
      <c r="K41" s="58">
        <f>ROUND(F41*F$12,2)</f>
        <v>74.38</v>
      </c>
      <c r="L41" s="60">
        <f>J41+K41</f>
        <v>127.53</v>
      </c>
    </row>
    <row r="42" spans="1:12" ht="10.5" customHeight="1">
      <c r="A42" s="233" t="s">
        <v>20</v>
      </c>
      <c r="B42" s="235" t="s">
        <v>7</v>
      </c>
      <c r="C42" s="76"/>
      <c r="D42" s="49"/>
      <c r="E42" s="77"/>
      <c r="F42" s="78"/>
      <c r="G42" s="79"/>
      <c r="H42" s="80"/>
      <c r="I42" s="96"/>
      <c r="J42" s="50"/>
      <c r="K42" s="49"/>
      <c r="L42" s="101"/>
    </row>
    <row r="43" spans="1:12" ht="48.75" customHeight="1">
      <c r="A43" s="234"/>
      <c r="B43" s="236"/>
      <c r="C43" s="112">
        <v>2.48</v>
      </c>
      <c r="D43" s="85" t="s">
        <v>3</v>
      </c>
      <c r="E43" s="105">
        <v>3.88</v>
      </c>
      <c r="F43" s="87" t="s">
        <v>3</v>
      </c>
      <c r="G43" s="57">
        <f t="shared" si="0"/>
        <v>51.09</v>
      </c>
      <c r="H43" s="58">
        <f t="shared" si="1"/>
        <v>68.71</v>
      </c>
      <c r="I43" s="60">
        <f t="shared" si="2"/>
        <v>119.8</v>
      </c>
      <c r="J43" s="95" t="s">
        <v>3</v>
      </c>
      <c r="K43" s="93" t="s">
        <v>3</v>
      </c>
      <c r="L43" s="102" t="str">
        <f>J43</f>
        <v>х</v>
      </c>
    </row>
    <row r="44" spans="1:12" ht="17.25" customHeight="1">
      <c r="A44" s="233" t="s">
        <v>21</v>
      </c>
      <c r="B44" s="235" t="s">
        <v>33</v>
      </c>
      <c r="C44" s="76"/>
      <c r="D44" s="49"/>
      <c r="E44" s="77"/>
      <c r="F44" s="78"/>
      <c r="G44" s="79"/>
      <c r="H44" s="80"/>
      <c r="I44" s="96"/>
      <c r="J44" s="50"/>
      <c r="K44" s="49"/>
      <c r="L44" s="101"/>
    </row>
    <row r="45" spans="1:12" ht="42.75" customHeight="1">
      <c r="A45" s="234"/>
      <c r="B45" s="236"/>
      <c r="C45" s="108">
        <v>3.79</v>
      </c>
      <c r="D45" s="93" t="s">
        <v>3</v>
      </c>
      <c r="E45" s="103">
        <v>3.79</v>
      </c>
      <c r="F45" s="94" t="s">
        <v>3</v>
      </c>
      <c r="G45" s="57">
        <f t="shared" si="0"/>
        <v>78.07</v>
      </c>
      <c r="H45" s="58">
        <f t="shared" si="1"/>
        <v>67.12</v>
      </c>
      <c r="I45" s="60">
        <f t="shared" si="2"/>
        <v>145.19</v>
      </c>
      <c r="J45" s="95" t="s">
        <v>3</v>
      </c>
      <c r="K45" s="93" t="s">
        <v>3</v>
      </c>
      <c r="L45" s="102" t="str">
        <f>J45</f>
        <v>х</v>
      </c>
    </row>
    <row r="46" spans="1:12" ht="31.5" customHeight="1">
      <c r="A46" s="237" t="s">
        <v>59</v>
      </c>
      <c r="B46" s="239" t="s">
        <v>58</v>
      </c>
      <c r="C46" s="84"/>
      <c r="D46" s="86"/>
      <c r="E46" s="132"/>
      <c r="F46" s="90"/>
      <c r="G46" s="88"/>
      <c r="H46" s="89"/>
      <c r="I46" s="98"/>
      <c r="J46" s="88"/>
      <c r="K46" s="89"/>
      <c r="L46" s="98"/>
    </row>
    <row r="47" spans="1:12" ht="31.5" customHeight="1" thickBot="1">
      <c r="A47" s="238"/>
      <c r="B47" s="240"/>
      <c r="C47" s="83" t="s">
        <v>3</v>
      </c>
      <c r="D47" s="114">
        <v>2.41</v>
      </c>
      <c r="E47" s="124" t="s">
        <v>3</v>
      </c>
      <c r="F47" s="125">
        <v>3.47</v>
      </c>
      <c r="G47" s="52"/>
      <c r="H47" s="82"/>
      <c r="I47" s="92"/>
      <c r="J47" s="52">
        <f>ROUND(D47*D$12,2)</f>
        <v>49.65</v>
      </c>
      <c r="K47" s="82">
        <f>ROUND(F47*F$12,2)</f>
        <v>61.45</v>
      </c>
      <c r="L47" s="92">
        <f>J47+K47</f>
        <v>111.1</v>
      </c>
    </row>
    <row r="48" spans="1:12" ht="31.5" customHeight="1" thickBot="1">
      <c r="A48" s="11" t="s">
        <v>22</v>
      </c>
      <c r="B48" s="229" t="s">
        <v>62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49" spans="1:12" ht="30.75" customHeight="1">
      <c r="A49" s="121" t="s">
        <v>23</v>
      </c>
      <c r="B49" s="3" t="s">
        <v>61</v>
      </c>
      <c r="C49" s="5">
        <v>0.2</v>
      </c>
      <c r="D49" s="30" t="s">
        <v>3</v>
      </c>
      <c r="E49" s="30" t="s">
        <v>3</v>
      </c>
      <c r="F49" s="30" t="s">
        <v>3</v>
      </c>
      <c r="G49" s="40"/>
      <c r="H49" s="41"/>
      <c r="I49" s="34">
        <f>ROUND(C49*C12,2)</f>
        <v>4.12</v>
      </c>
      <c r="J49" s="40"/>
      <c r="K49" s="41"/>
      <c r="L49" s="46"/>
    </row>
    <row r="50" spans="1:12" ht="31.5" customHeight="1" thickBot="1">
      <c r="A50" s="122" t="s">
        <v>24</v>
      </c>
      <c r="B50" s="123" t="s">
        <v>63</v>
      </c>
      <c r="C50" s="4">
        <v>0.4</v>
      </c>
      <c r="D50" s="14" t="s">
        <v>3</v>
      </c>
      <c r="E50" s="14" t="s">
        <v>3</v>
      </c>
      <c r="F50" s="14" t="s">
        <v>3</v>
      </c>
      <c r="G50" s="42"/>
      <c r="H50" s="31"/>
      <c r="I50" s="39">
        <f>ROUND(C50*C$12,2)</f>
        <v>8.24</v>
      </c>
      <c r="J50" s="42"/>
      <c r="K50" s="31"/>
      <c r="L50" s="47"/>
    </row>
    <row r="51" spans="1:12" ht="31.5" customHeight="1">
      <c r="A51" s="53" t="s">
        <v>25</v>
      </c>
      <c r="B51" s="265" t="s">
        <v>86</v>
      </c>
      <c r="C51" s="266"/>
      <c r="D51" s="266"/>
      <c r="E51" s="266"/>
      <c r="F51" s="266"/>
      <c r="G51" s="266"/>
      <c r="H51" s="266"/>
      <c r="I51" s="266"/>
      <c r="J51" s="266"/>
      <c r="K51" s="266"/>
      <c r="L51" s="266"/>
    </row>
    <row r="52" spans="1:11" ht="45.75" customHeight="1">
      <c r="A52" s="10"/>
      <c r="B52" s="143" t="s">
        <v>81</v>
      </c>
      <c r="C52" s="143" t="s">
        <v>82</v>
      </c>
      <c r="D52" s="267" t="s">
        <v>88</v>
      </c>
      <c r="E52" s="268"/>
      <c r="F52" s="267" t="s">
        <v>89</v>
      </c>
      <c r="G52" s="270"/>
      <c r="H52" s="268"/>
      <c r="I52" s="253"/>
      <c r="J52" s="254"/>
      <c r="K52" s="254"/>
    </row>
    <row r="53" spans="1:11" ht="31.5" customHeight="1">
      <c r="A53" s="12" t="s">
        <v>26</v>
      </c>
      <c r="B53" s="146" t="s">
        <v>79</v>
      </c>
      <c r="C53" s="144"/>
      <c r="D53" s="269"/>
      <c r="E53" s="269"/>
      <c r="F53" s="271"/>
      <c r="G53" s="271"/>
      <c r="H53" s="271"/>
      <c r="I53" s="255"/>
      <c r="J53" s="255"/>
      <c r="K53" s="256"/>
    </row>
    <row r="54" spans="1:11" ht="22.5" customHeight="1">
      <c r="A54" s="12"/>
      <c r="B54" s="3" t="s">
        <v>77</v>
      </c>
      <c r="C54" s="149">
        <v>4</v>
      </c>
      <c r="D54" s="263">
        <v>0.04</v>
      </c>
      <c r="E54" s="264"/>
      <c r="F54" s="258">
        <f>ROUND(D54*C$12*100,2)</f>
        <v>82.4</v>
      </c>
      <c r="G54" s="258">
        <f>ROUND(D54*E$12,2)</f>
        <v>0.71</v>
      </c>
      <c r="H54" s="258">
        <f>ROUND(E54*F$12,2)</f>
        <v>0</v>
      </c>
      <c r="I54" s="250"/>
      <c r="J54" s="250"/>
      <c r="K54" s="251"/>
    </row>
    <row r="55" spans="1:11" ht="24" customHeight="1" thickBot="1">
      <c r="A55" s="55"/>
      <c r="B55" s="3" t="s">
        <v>78</v>
      </c>
      <c r="C55" s="150">
        <v>3</v>
      </c>
      <c r="D55" s="259">
        <v>0.06</v>
      </c>
      <c r="E55" s="260"/>
      <c r="F55" s="252">
        <f>ROUND(D55*C$12*100,2)</f>
        <v>123.6</v>
      </c>
      <c r="G55" s="252">
        <f>ROUND(D55*E$12,2)</f>
        <v>1.06</v>
      </c>
      <c r="H55" s="252">
        <f>ROUND(E55*F$12,2)</f>
        <v>0</v>
      </c>
      <c r="I55" s="250"/>
      <c r="J55" s="250"/>
      <c r="K55" s="251"/>
    </row>
    <row r="56" spans="1:11" ht="31.5" customHeight="1">
      <c r="A56" s="12" t="s">
        <v>27</v>
      </c>
      <c r="B56" s="147" t="s">
        <v>80</v>
      </c>
      <c r="C56" s="103"/>
      <c r="D56" s="261"/>
      <c r="E56" s="262"/>
      <c r="F56" s="257"/>
      <c r="G56" s="257"/>
      <c r="H56" s="257"/>
      <c r="I56" s="250"/>
      <c r="J56" s="250"/>
      <c r="K56" s="251"/>
    </row>
    <row r="57" spans="1:11" ht="21.75" customHeight="1">
      <c r="A57" s="12"/>
      <c r="B57" s="3" t="s">
        <v>77</v>
      </c>
      <c r="C57" s="149">
        <v>4</v>
      </c>
      <c r="D57" s="263">
        <v>0.04</v>
      </c>
      <c r="E57" s="264"/>
      <c r="F57" s="258">
        <f>ROUND(D57*I$12*100,2)</f>
        <v>41.16</v>
      </c>
      <c r="G57" s="258">
        <f>ROUND(D57*E$12,2)</f>
        <v>0.71</v>
      </c>
      <c r="H57" s="258">
        <f>ROUND(E57*F$12,2)</f>
        <v>0</v>
      </c>
      <c r="I57" s="250"/>
      <c r="J57" s="250"/>
      <c r="K57" s="251"/>
    </row>
    <row r="58" spans="1:11" ht="21" customHeight="1" thickBot="1">
      <c r="A58" s="12"/>
      <c r="B58" s="3" t="s">
        <v>78</v>
      </c>
      <c r="C58" s="150">
        <v>3</v>
      </c>
      <c r="D58" s="259">
        <v>0.06</v>
      </c>
      <c r="E58" s="260"/>
      <c r="F58" s="252">
        <f>ROUND(D58*I$12*100,2)</f>
        <v>61.74</v>
      </c>
      <c r="G58" s="252">
        <f>ROUND(D58*E$12,2)</f>
        <v>1.06</v>
      </c>
      <c r="H58" s="252">
        <f>ROUND(E58*F$12,2)</f>
        <v>0</v>
      </c>
      <c r="I58" s="250"/>
      <c r="J58" s="250"/>
      <c r="K58" s="251"/>
    </row>
    <row r="59" spans="1:11" ht="31.5" customHeight="1">
      <c r="A59" s="54" t="s">
        <v>28</v>
      </c>
      <c r="B59" s="147" t="s">
        <v>84</v>
      </c>
      <c r="C59" s="109"/>
      <c r="D59" s="261"/>
      <c r="E59" s="262"/>
      <c r="F59" s="257"/>
      <c r="G59" s="257"/>
      <c r="H59" s="257"/>
      <c r="I59" s="250"/>
      <c r="J59" s="250"/>
      <c r="K59" s="251"/>
    </row>
    <row r="60" spans="1:11" ht="21" customHeight="1">
      <c r="A60" s="12"/>
      <c r="B60" s="3" t="s">
        <v>85</v>
      </c>
      <c r="C60" s="149">
        <v>3</v>
      </c>
      <c r="D60" s="263">
        <v>0.05</v>
      </c>
      <c r="E60" s="264"/>
      <c r="F60" s="272">
        <f>ROUND(D60*C$12*100,2)</f>
        <v>103</v>
      </c>
      <c r="G60" s="272">
        <f aca="true" t="shared" si="3" ref="G60:H62">ROUND(D60*E$12,2)</f>
        <v>0.89</v>
      </c>
      <c r="H60" s="272">
        <f t="shared" si="3"/>
        <v>0</v>
      </c>
      <c r="I60" s="250"/>
      <c r="J60" s="250"/>
      <c r="K60" s="251"/>
    </row>
    <row r="61" spans="1:11" ht="22.5" customHeight="1">
      <c r="A61" s="12"/>
      <c r="B61" s="3" t="s">
        <v>77</v>
      </c>
      <c r="C61" s="149">
        <v>4</v>
      </c>
      <c r="D61" s="263">
        <v>0.06</v>
      </c>
      <c r="E61" s="264"/>
      <c r="F61" s="258">
        <f>ROUND(D61*C$12*100,2)</f>
        <v>123.6</v>
      </c>
      <c r="G61" s="258">
        <f t="shared" si="3"/>
        <v>1.06</v>
      </c>
      <c r="H61" s="258">
        <f t="shared" si="3"/>
        <v>0</v>
      </c>
      <c r="I61" s="250"/>
      <c r="J61" s="250"/>
      <c r="K61" s="251"/>
    </row>
    <row r="62" spans="1:11" ht="22.5" customHeight="1" thickBot="1">
      <c r="A62" s="55"/>
      <c r="B62" s="3" t="s">
        <v>78</v>
      </c>
      <c r="C62" s="150">
        <v>3</v>
      </c>
      <c r="D62" s="259">
        <v>0.08</v>
      </c>
      <c r="E62" s="260"/>
      <c r="F62" s="252">
        <f>ROUND(D62*C$12*100,2)</f>
        <v>164.8</v>
      </c>
      <c r="G62" s="252">
        <f t="shared" si="3"/>
        <v>1.42</v>
      </c>
      <c r="H62" s="252">
        <f t="shared" si="3"/>
        <v>0</v>
      </c>
      <c r="I62" s="250"/>
      <c r="J62" s="250"/>
      <c r="K62" s="251"/>
    </row>
    <row r="63" spans="1:11" ht="31.5" customHeight="1">
      <c r="A63" s="12" t="s">
        <v>83</v>
      </c>
      <c r="B63" s="147" t="s">
        <v>87</v>
      </c>
      <c r="C63" s="148"/>
      <c r="D63" s="261"/>
      <c r="E63" s="262"/>
      <c r="F63" s="257"/>
      <c r="G63" s="257"/>
      <c r="H63" s="257"/>
      <c r="I63" s="250"/>
      <c r="J63" s="250"/>
      <c r="K63" s="251"/>
    </row>
    <row r="64" spans="1:11" ht="24" customHeight="1">
      <c r="A64" s="12"/>
      <c r="B64" s="3" t="s">
        <v>85</v>
      </c>
      <c r="C64" s="149">
        <v>3</v>
      </c>
      <c r="D64" s="263">
        <v>0.05</v>
      </c>
      <c r="E64" s="264"/>
      <c r="F64" s="258">
        <f>ROUND(D64*I$12*100,2)</f>
        <v>51.45</v>
      </c>
      <c r="G64" s="258">
        <f aca="true" t="shared" si="4" ref="G64:H66">ROUND(D64*E$12,2)</f>
        <v>0.89</v>
      </c>
      <c r="H64" s="258">
        <f t="shared" si="4"/>
        <v>0</v>
      </c>
      <c r="I64" s="250"/>
      <c r="J64" s="250"/>
      <c r="K64" s="251"/>
    </row>
    <row r="65" spans="1:11" ht="21" customHeight="1">
      <c r="A65" s="12"/>
      <c r="B65" s="3" t="s">
        <v>77</v>
      </c>
      <c r="C65" s="149">
        <v>4</v>
      </c>
      <c r="D65" s="263">
        <v>0.06</v>
      </c>
      <c r="E65" s="264"/>
      <c r="F65" s="258">
        <f>ROUND(D65*I$12*100,2)</f>
        <v>61.74</v>
      </c>
      <c r="G65" s="258">
        <f t="shared" si="4"/>
        <v>1.06</v>
      </c>
      <c r="H65" s="258">
        <f t="shared" si="4"/>
        <v>0</v>
      </c>
      <c r="I65" s="250"/>
      <c r="J65" s="250"/>
      <c r="K65" s="251"/>
    </row>
    <row r="66" spans="1:11" ht="21" customHeight="1" thickBot="1">
      <c r="A66" s="55"/>
      <c r="B66" s="151" t="s">
        <v>78</v>
      </c>
      <c r="C66" s="150">
        <v>3</v>
      </c>
      <c r="D66" s="259">
        <v>0.08</v>
      </c>
      <c r="E66" s="260"/>
      <c r="F66" s="252">
        <f>ROUND(D66*I$12*100,2)</f>
        <v>82.32</v>
      </c>
      <c r="G66" s="252">
        <f t="shared" si="4"/>
        <v>1.42</v>
      </c>
      <c r="H66" s="252">
        <f t="shared" si="4"/>
        <v>0</v>
      </c>
      <c r="I66" s="250"/>
      <c r="J66" s="250"/>
      <c r="K66" s="251"/>
    </row>
    <row r="67" spans="2:12" ht="36.75" customHeight="1">
      <c r="B67" s="23" t="s">
        <v>42</v>
      </c>
      <c r="C67" s="9"/>
      <c r="F67" s="23" t="s">
        <v>43</v>
      </c>
      <c r="J67" s="1"/>
      <c r="K67" s="1"/>
      <c r="L67" s="1"/>
    </row>
    <row r="68" spans="10:12" ht="29.25" customHeight="1">
      <c r="J68" s="1"/>
      <c r="K68" s="1"/>
      <c r="L68" s="1"/>
    </row>
    <row r="69" spans="2:12" ht="19.5" customHeight="1">
      <c r="B69" s="24" t="s">
        <v>44</v>
      </c>
      <c r="C69" s="15"/>
      <c r="D69" s="15"/>
      <c r="F69" s="15"/>
      <c r="G69" s="15"/>
      <c r="J69" s="1"/>
      <c r="K69" s="1"/>
      <c r="L69" s="1"/>
    </row>
    <row r="70" spans="2:12" ht="32.25" customHeight="1">
      <c r="B70" s="65" t="s">
        <v>1</v>
      </c>
      <c r="C70" s="63"/>
      <c r="D70" s="63"/>
      <c r="F70" s="62" t="s">
        <v>64</v>
      </c>
      <c r="G70" s="15"/>
      <c r="J70" s="1"/>
      <c r="K70" s="1"/>
      <c r="L70" s="1"/>
    </row>
    <row r="71" spans="2:12" ht="19.5" customHeight="1">
      <c r="B71" s="22"/>
      <c r="C71" s="15"/>
      <c r="D71" s="15"/>
      <c r="F71" s="22"/>
      <c r="G71" s="15"/>
      <c r="J71" s="1"/>
      <c r="K71" s="1"/>
      <c r="L71" s="1"/>
    </row>
    <row r="72" spans="2:12" ht="19.5" customHeight="1">
      <c r="B72" s="22" t="s">
        <v>49</v>
      </c>
      <c r="C72" s="15"/>
      <c r="D72" s="15"/>
      <c r="F72" s="22" t="s">
        <v>50</v>
      </c>
      <c r="G72" s="15"/>
      <c r="J72" s="1"/>
      <c r="K72" s="1"/>
      <c r="L72" s="1"/>
    </row>
    <row r="73" spans="10:12" ht="19.5" customHeight="1">
      <c r="J73" s="1"/>
      <c r="K73" s="1"/>
      <c r="L73" s="1"/>
    </row>
    <row r="74" spans="10:12" ht="19.5" customHeight="1">
      <c r="J74" s="1"/>
      <c r="K74" s="1"/>
      <c r="L74" s="1"/>
    </row>
    <row r="75" spans="2:12" ht="19.5" customHeight="1">
      <c r="B75" s="25"/>
      <c r="J75" s="1"/>
      <c r="K75" s="1"/>
      <c r="L75" s="1"/>
    </row>
    <row r="76" spans="2:12" ht="19.5" customHeight="1">
      <c r="B76" s="25"/>
      <c r="J76" s="1"/>
      <c r="K76" s="1"/>
      <c r="L76" s="1"/>
    </row>
    <row r="77" spans="10:12" ht="19.5" customHeight="1">
      <c r="J77" s="1"/>
      <c r="K77" s="1"/>
      <c r="L77" s="1"/>
    </row>
    <row r="78" spans="10:12" ht="19.5" customHeight="1">
      <c r="J78" s="1"/>
      <c r="K78" s="1"/>
      <c r="L78" s="1"/>
    </row>
    <row r="79" spans="10:12" ht="19.5" customHeight="1">
      <c r="J79" s="1"/>
      <c r="K79" s="1"/>
      <c r="L79" s="1"/>
    </row>
    <row r="80" spans="10:12" ht="19.5" customHeight="1">
      <c r="J80" s="1"/>
      <c r="K80" s="1"/>
      <c r="L80" s="1"/>
    </row>
    <row r="81" spans="10:12" ht="19.5" customHeight="1">
      <c r="J81" s="1"/>
      <c r="K81" s="1"/>
      <c r="L81" s="1"/>
    </row>
    <row r="82" spans="10:12" ht="19.5" customHeight="1">
      <c r="J82" s="1"/>
      <c r="K82" s="1"/>
      <c r="L82" s="1"/>
    </row>
    <row r="83" spans="10:12" ht="19.5" customHeight="1">
      <c r="J83" s="1"/>
      <c r="K83" s="1"/>
      <c r="L83" s="1"/>
    </row>
    <row r="84" spans="10:12" ht="19.5" customHeight="1">
      <c r="J84" s="1"/>
      <c r="K84" s="1"/>
      <c r="L84" s="1"/>
    </row>
    <row r="85" spans="10:12" ht="19.5" customHeight="1">
      <c r="J85" s="1"/>
      <c r="K85" s="1"/>
      <c r="L85" s="1"/>
    </row>
    <row r="86" spans="10:12" ht="19.5" customHeight="1">
      <c r="J86" s="1"/>
      <c r="K86" s="1"/>
      <c r="L86" s="1"/>
    </row>
    <row r="87" spans="10:12" ht="19.5" customHeight="1">
      <c r="J87" s="1"/>
      <c r="K87" s="1"/>
      <c r="L87" s="1"/>
    </row>
    <row r="88" spans="10:12" ht="19.5" customHeight="1">
      <c r="J88" s="1"/>
      <c r="K88" s="1"/>
      <c r="L88" s="1"/>
    </row>
    <row r="89" spans="10:12" ht="19.5" customHeight="1">
      <c r="J89" s="1"/>
      <c r="K89" s="1"/>
      <c r="L89" s="1"/>
    </row>
    <row r="90" spans="10:12" ht="19.5" customHeight="1">
      <c r="J90" s="1"/>
      <c r="K90" s="1"/>
      <c r="L90" s="1"/>
    </row>
    <row r="91" spans="10:12" ht="19.5" customHeight="1">
      <c r="J91" s="1"/>
      <c r="K91" s="1"/>
      <c r="L91" s="1"/>
    </row>
    <row r="92" spans="10:12" ht="19.5" customHeight="1">
      <c r="J92" s="1"/>
      <c r="K92" s="1"/>
      <c r="L92" s="1"/>
    </row>
    <row r="93" spans="10:12" ht="19.5" customHeight="1">
      <c r="J93" s="1"/>
      <c r="K93" s="1"/>
      <c r="L93" s="1"/>
    </row>
    <row r="94" spans="10:12" ht="19.5" customHeight="1">
      <c r="J94" s="1"/>
      <c r="K94" s="1"/>
      <c r="L94" s="1"/>
    </row>
    <row r="95" spans="10:12" ht="19.5" customHeight="1">
      <c r="J95" s="1"/>
      <c r="K95" s="1"/>
      <c r="L95" s="1"/>
    </row>
    <row r="96" spans="10:12" ht="25.5" customHeight="1">
      <c r="J96" s="1"/>
      <c r="K96" s="1"/>
      <c r="L96" s="1"/>
    </row>
    <row r="97" spans="10:12" ht="19.5" customHeight="1">
      <c r="J97" s="1"/>
      <c r="K97" s="1"/>
      <c r="L97" s="1"/>
    </row>
    <row r="98" spans="10:12" ht="28.5" customHeight="1">
      <c r="J98" s="1"/>
      <c r="K98" s="1"/>
      <c r="L98" s="1"/>
    </row>
    <row r="99" spans="10:12" ht="19.5" customHeight="1">
      <c r="J99" s="1"/>
      <c r="K99" s="1"/>
      <c r="L99" s="1"/>
    </row>
    <row r="102" ht="39" customHeight="1"/>
  </sheetData>
  <mergeCells count="87">
    <mergeCell ref="B4:L4"/>
    <mergeCell ref="A5:L5"/>
    <mergeCell ref="A7:L7"/>
    <mergeCell ref="A8:L8"/>
    <mergeCell ref="A13:A15"/>
    <mergeCell ref="B13:B15"/>
    <mergeCell ref="C13:F13"/>
    <mergeCell ref="G13:L13"/>
    <mergeCell ref="G14:I14"/>
    <mergeCell ref="J14:L14"/>
    <mergeCell ref="B16:L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B37:L37"/>
    <mergeCell ref="A38:A39"/>
    <mergeCell ref="B38:B39"/>
    <mergeCell ref="A40:A41"/>
    <mergeCell ref="B40:B41"/>
    <mergeCell ref="A42:A43"/>
    <mergeCell ref="B42:B43"/>
    <mergeCell ref="B48:L48"/>
    <mergeCell ref="A44:A45"/>
    <mergeCell ref="B44:B45"/>
    <mergeCell ref="A46:A47"/>
    <mergeCell ref="B46:B47"/>
    <mergeCell ref="B51:L51"/>
    <mergeCell ref="D52:E52"/>
    <mergeCell ref="F52:H52"/>
    <mergeCell ref="I52:K52"/>
    <mergeCell ref="D53:E53"/>
    <mergeCell ref="F53:H53"/>
    <mergeCell ref="I53:K53"/>
    <mergeCell ref="D54:E54"/>
    <mergeCell ref="F54:H54"/>
    <mergeCell ref="I54:K54"/>
    <mergeCell ref="D55:E55"/>
    <mergeCell ref="F55:H55"/>
    <mergeCell ref="I55:K55"/>
    <mergeCell ref="D56:E56"/>
    <mergeCell ref="F56:H56"/>
    <mergeCell ref="I56:K56"/>
    <mergeCell ref="D57:E57"/>
    <mergeCell ref="F57:H57"/>
    <mergeCell ref="I57:K57"/>
    <mergeCell ref="D58:E58"/>
    <mergeCell ref="F58:H58"/>
    <mergeCell ref="I58:K58"/>
    <mergeCell ref="D59:E59"/>
    <mergeCell ref="F59:H59"/>
    <mergeCell ref="I59:K59"/>
    <mergeCell ref="D60:E60"/>
    <mergeCell ref="F60:H60"/>
    <mergeCell ref="I60:K60"/>
    <mergeCell ref="D61:E61"/>
    <mergeCell ref="F61:H61"/>
    <mergeCell ref="I61:K61"/>
    <mergeCell ref="D62:E62"/>
    <mergeCell ref="F62:H62"/>
    <mergeCell ref="I62:K62"/>
    <mergeCell ref="D63:E63"/>
    <mergeCell ref="F63:H63"/>
    <mergeCell ref="I63:K63"/>
    <mergeCell ref="D64:E64"/>
    <mergeCell ref="F64:H64"/>
    <mergeCell ref="I64:K64"/>
    <mergeCell ref="D65:E65"/>
    <mergeCell ref="F65:H65"/>
    <mergeCell ref="I65:K65"/>
    <mergeCell ref="D66:E66"/>
    <mergeCell ref="F66:H66"/>
    <mergeCell ref="I66:K66"/>
  </mergeCells>
  <printOptions/>
  <pageMargins left="0.29" right="0.17" top="0.39" bottom="0.28" header="0.38" footer="0.28"/>
  <pageSetup horizontalDpi="600" verticalDpi="600" orientation="landscape" paperSize="9" scale="82" r:id="rId1"/>
  <rowBreaks count="2" manualBreakCount="2">
    <brk id="24" max="255" man="1"/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SheetLayoutView="100" workbookViewId="0" topLeftCell="A1">
      <selection activeCell="B4" sqref="B4:G4"/>
    </sheetView>
  </sheetViews>
  <sheetFormatPr defaultColWidth="9.00390625" defaultRowHeight="12.75"/>
  <cols>
    <col min="1" max="1" width="4.25390625" style="13" customWidth="1"/>
    <col min="2" max="2" width="100.625" style="2" customWidth="1"/>
    <col min="3" max="3" width="17.00390625" style="2" customWidth="1"/>
    <col min="4" max="4" width="14.625" style="2" customWidth="1"/>
    <col min="5" max="5" width="11.75390625" style="2" customWidth="1"/>
    <col min="6" max="6" width="11.375" style="2" customWidth="1"/>
    <col min="7" max="7" width="12.375" style="2" customWidth="1"/>
    <col min="8" max="8" width="5.00390625" style="2" customWidth="1"/>
    <col min="9" max="16384" width="9.125" style="2" customWidth="1"/>
  </cols>
  <sheetData>
    <row r="1" spans="1:4" ht="12.75">
      <c r="A1" s="15"/>
      <c r="B1" s="15"/>
      <c r="C1" s="15"/>
      <c r="D1" s="15"/>
    </row>
    <row r="2" spans="1:4" ht="12.75">
      <c r="A2" s="15"/>
      <c r="B2" s="15"/>
      <c r="C2" s="15"/>
      <c r="D2" s="15"/>
    </row>
    <row r="3" spans="1:4" ht="12.75">
      <c r="A3" s="15"/>
      <c r="B3" s="15"/>
      <c r="C3" s="15"/>
      <c r="D3" s="15"/>
    </row>
    <row r="4" spans="1:7" ht="20.25" customHeight="1">
      <c r="A4" s="15"/>
      <c r="B4" s="293" t="s">
        <v>40</v>
      </c>
      <c r="C4" s="293"/>
      <c r="D4" s="293"/>
      <c r="E4" s="293"/>
      <c r="F4" s="293"/>
      <c r="G4" s="293"/>
    </row>
    <row r="5" spans="1:7" ht="22.5">
      <c r="A5" s="223" t="s">
        <v>90</v>
      </c>
      <c r="B5" s="223"/>
      <c r="C5" s="223"/>
      <c r="D5" s="223"/>
      <c r="E5" s="223"/>
      <c r="F5" s="223"/>
      <c r="G5" s="223"/>
    </row>
    <row r="6" spans="1:14" ht="16.5">
      <c r="A6" s="138" t="s">
        <v>72</v>
      </c>
      <c r="B6" s="138"/>
      <c r="C6" s="138"/>
      <c r="D6" s="138"/>
      <c r="E6" s="138"/>
      <c r="F6" s="138"/>
      <c r="G6" s="138"/>
      <c r="H6" s="48"/>
      <c r="I6" s="48"/>
      <c r="J6" s="48"/>
      <c r="K6" s="48"/>
      <c r="L6" s="48"/>
      <c r="M6" s="48"/>
      <c r="N6" s="48"/>
    </row>
    <row r="7" spans="1:7" ht="16.5" customHeight="1">
      <c r="A7" s="223" t="s">
        <v>92</v>
      </c>
      <c r="B7" s="223"/>
      <c r="C7" s="223"/>
      <c r="D7" s="223"/>
      <c r="E7" s="223"/>
      <c r="F7" s="223"/>
      <c r="G7" s="223"/>
    </row>
    <row r="8" spans="1:7" ht="20.25">
      <c r="A8" s="222" t="s">
        <v>91</v>
      </c>
      <c r="B8" s="222"/>
      <c r="C8" s="222"/>
      <c r="D8" s="222"/>
      <c r="E8" s="222"/>
      <c r="F8" s="222"/>
      <c r="G8" s="222"/>
    </row>
    <row r="9" spans="1:6" ht="16.5">
      <c r="A9" s="15"/>
      <c r="B9" s="61" t="s">
        <v>68</v>
      </c>
      <c r="C9" s="15"/>
      <c r="D9" s="15"/>
      <c r="E9" s="15"/>
      <c r="F9" s="15"/>
    </row>
    <row r="10" spans="1:6" ht="16.5">
      <c r="A10" s="15"/>
      <c r="B10" s="61" t="s">
        <v>69</v>
      </c>
      <c r="C10" s="15"/>
      <c r="D10" s="15"/>
      <c r="F10" s="20">
        <v>9.49</v>
      </c>
    </row>
    <row r="11" spans="1:6" ht="16.5">
      <c r="A11" s="15"/>
      <c r="B11" s="61" t="s">
        <v>70</v>
      </c>
      <c r="C11" s="26">
        <v>18.99</v>
      </c>
      <c r="D11" s="26">
        <v>18.99</v>
      </c>
      <c r="E11" s="26">
        <v>16.31</v>
      </c>
      <c r="F11" s="26">
        <v>16.31</v>
      </c>
    </row>
    <row r="12" ht="13.5" thickBot="1">
      <c r="G12" s="26">
        <v>9.49</v>
      </c>
    </row>
    <row r="13" spans="1:7" ht="79.5" customHeight="1" thickBot="1">
      <c r="A13" s="230" t="s">
        <v>2</v>
      </c>
      <c r="B13" s="227" t="s">
        <v>5</v>
      </c>
      <c r="C13" s="273" t="s">
        <v>93</v>
      </c>
      <c r="D13" s="274"/>
      <c r="E13" s="294" t="s">
        <v>38</v>
      </c>
      <c r="F13" s="295"/>
      <c r="G13" s="296"/>
    </row>
    <row r="14" spans="1:7" ht="67.5" customHeight="1" thickBot="1">
      <c r="A14" s="232"/>
      <c r="B14" s="228"/>
      <c r="C14" s="33" t="s">
        <v>35</v>
      </c>
      <c r="D14" s="7" t="s">
        <v>46</v>
      </c>
      <c r="E14" s="43" t="s">
        <v>36</v>
      </c>
      <c r="F14" s="44" t="s">
        <v>37</v>
      </c>
      <c r="G14" s="219" t="s">
        <v>0</v>
      </c>
    </row>
    <row r="15" spans="1:7" ht="24.75" customHeight="1" thickBot="1">
      <c r="A15" s="185">
        <v>1</v>
      </c>
      <c r="B15" s="245" t="s">
        <v>8</v>
      </c>
      <c r="C15" s="214"/>
      <c r="D15" s="214"/>
      <c r="E15" s="214"/>
      <c r="F15" s="214"/>
      <c r="G15" s="214"/>
    </row>
    <row r="16" spans="1:7" ht="6.75" customHeight="1">
      <c r="A16" s="290" t="s">
        <v>9</v>
      </c>
      <c r="B16" s="287" t="s">
        <v>107</v>
      </c>
      <c r="C16" s="186"/>
      <c r="D16" s="187"/>
      <c r="E16" s="188"/>
      <c r="F16" s="189"/>
      <c r="G16" s="190"/>
    </row>
    <row r="17" spans="1:7" ht="37.5" customHeight="1">
      <c r="A17" s="291"/>
      <c r="B17" s="284"/>
      <c r="C17" s="108">
        <v>6.28</v>
      </c>
      <c r="D17" s="103">
        <v>10.19</v>
      </c>
      <c r="E17" s="193">
        <f>ROUND(C17*C$11,2)</f>
        <v>119.26</v>
      </c>
      <c r="F17" s="192">
        <f>ROUND(D17*E$11,2)</f>
        <v>166.2</v>
      </c>
      <c r="G17" s="113">
        <f>E17+F17</f>
        <v>285.46</v>
      </c>
    </row>
    <row r="18" spans="1:7" ht="23.25" customHeight="1">
      <c r="A18" s="233" t="s">
        <v>10</v>
      </c>
      <c r="B18" s="287" t="s">
        <v>108</v>
      </c>
      <c r="C18" s="160"/>
      <c r="D18" s="132"/>
      <c r="E18" s="203"/>
      <c r="F18" s="218"/>
      <c r="G18" s="204"/>
    </row>
    <row r="19" spans="1:7" ht="21.75" customHeight="1">
      <c r="A19" s="234"/>
      <c r="B19" s="284"/>
      <c r="C19" s="118">
        <v>5.9</v>
      </c>
      <c r="D19" s="109">
        <v>9.35</v>
      </c>
      <c r="E19" s="193">
        <f>ROUND(C19*C$11,2)</f>
        <v>112.04</v>
      </c>
      <c r="F19" s="192">
        <f>ROUND(D19*E$11,2)</f>
        <v>152.5</v>
      </c>
      <c r="G19" s="113">
        <f>E19+F19</f>
        <v>264.54</v>
      </c>
    </row>
    <row r="20" spans="1:7" ht="10.5" customHeight="1">
      <c r="A20" s="233" t="s">
        <v>11</v>
      </c>
      <c r="B20" s="287" t="s">
        <v>118</v>
      </c>
      <c r="C20" s="99"/>
      <c r="D20" s="77"/>
      <c r="E20" s="165"/>
      <c r="F20" s="166"/>
      <c r="G20" s="51"/>
    </row>
    <row r="21" spans="1:7" ht="39" customHeight="1">
      <c r="A21" s="234"/>
      <c r="B21" s="284"/>
      <c r="C21" s="118">
        <v>8.25</v>
      </c>
      <c r="D21" s="109">
        <v>8.25</v>
      </c>
      <c r="E21" s="193">
        <f>ROUND(C21*C$11,2)</f>
        <v>156.67</v>
      </c>
      <c r="F21" s="192">
        <f>ROUND(D21*E$11,2)</f>
        <v>134.56</v>
      </c>
      <c r="G21" s="104">
        <f>E21+F21</f>
        <v>291.23</v>
      </c>
    </row>
    <row r="22" spans="1:7" ht="47.25" customHeight="1">
      <c r="A22" s="140" t="s">
        <v>12</v>
      </c>
      <c r="B22" s="209" t="s">
        <v>117</v>
      </c>
      <c r="C22" s="217">
        <v>9.59</v>
      </c>
      <c r="D22" s="111">
        <v>9.59</v>
      </c>
      <c r="E22" s="193">
        <f>ROUND(C22*C$11,2)</f>
        <v>182.11</v>
      </c>
      <c r="F22" s="192">
        <f>ROUND(D22*E$11,2)</f>
        <v>156.41</v>
      </c>
      <c r="G22" s="104">
        <f>E22+F22</f>
        <v>338.52</v>
      </c>
    </row>
    <row r="23" spans="1:7" ht="6" customHeight="1">
      <c r="A23" s="233" t="s">
        <v>13</v>
      </c>
      <c r="B23" s="287" t="s">
        <v>109</v>
      </c>
      <c r="C23" s="99"/>
      <c r="D23" s="49"/>
      <c r="E23" s="165"/>
      <c r="F23" s="49"/>
      <c r="G23" s="96"/>
    </row>
    <row r="24" spans="1:7" ht="46.5" customHeight="1">
      <c r="A24" s="234"/>
      <c r="B24" s="284"/>
      <c r="C24" s="134">
        <v>8.04</v>
      </c>
      <c r="D24" s="196" t="s">
        <v>3</v>
      </c>
      <c r="E24" s="197">
        <f>ROUND(C24*C$11,2)</f>
        <v>152.68</v>
      </c>
      <c r="F24" s="196" t="s">
        <v>3</v>
      </c>
      <c r="G24" s="198">
        <f>E24</f>
        <v>152.68</v>
      </c>
    </row>
    <row r="25" spans="1:7" ht="5.25" customHeight="1">
      <c r="A25" s="233" t="s">
        <v>14</v>
      </c>
      <c r="B25" s="287" t="s">
        <v>110</v>
      </c>
      <c r="C25" s="99"/>
      <c r="D25" s="77"/>
      <c r="E25" s="165"/>
      <c r="F25" s="166"/>
      <c r="G25" s="96"/>
    </row>
    <row r="26" spans="1:7" ht="33" customHeight="1">
      <c r="A26" s="234"/>
      <c r="B26" s="284"/>
      <c r="C26" s="118">
        <v>6.16</v>
      </c>
      <c r="D26" s="109">
        <v>6.16</v>
      </c>
      <c r="E26" s="193">
        <f>ROUND(C26*C$11,2)</f>
        <v>116.98</v>
      </c>
      <c r="F26" s="192">
        <f>ROUND(D26*E$11,2)</f>
        <v>100.47</v>
      </c>
      <c r="G26" s="113">
        <f>E26+F26</f>
        <v>217.45</v>
      </c>
    </row>
    <row r="27" spans="1:7" ht="9.75" customHeight="1">
      <c r="A27" s="233" t="s">
        <v>15</v>
      </c>
      <c r="B27" s="287" t="s">
        <v>111</v>
      </c>
      <c r="C27" s="99"/>
      <c r="D27" s="49"/>
      <c r="E27" s="165"/>
      <c r="F27" s="49"/>
      <c r="G27" s="96"/>
    </row>
    <row r="28" spans="1:7" ht="36.75" customHeight="1">
      <c r="A28" s="234"/>
      <c r="B28" s="284"/>
      <c r="C28" s="134">
        <v>3.54</v>
      </c>
      <c r="D28" s="200" t="s">
        <v>3</v>
      </c>
      <c r="E28" s="193">
        <f>ROUND(C28*C$11,2)</f>
        <v>67.22</v>
      </c>
      <c r="F28" s="199" t="s">
        <v>3</v>
      </c>
      <c r="G28" s="113">
        <f>E28</f>
        <v>67.22</v>
      </c>
    </row>
    <row r="29" spans="1:7" ht="9" customHeight="1">
      <c r="A29" s="233" t="s">
        <v>16</v>
      </c>
      <c r="B29" s="287" t="s">
        <v>112</v>
      </c>
      <c r="C29" s="99"/>
      <c r="D29" s="77"/>
      <c r="E29" s="165"/>
      <c r="F29" s="166"/>
      <c r="G29" s="51"/>
    </row>
    <row r="30" spans="1:7" ht="27.75" customHeight="1">
      <c r="A30" s="234"/>
      <c r="B30" s="284"/>
      <c r="C30" s="134">
        <v>4.32</v>
      </c>
      <c r="D30" s="103">
        <v>5.88</v>
      </c>
      <c r="E30" s="194">
        <f>ROUND(C30*C$11,2)</f>
        <v>82.04</v>
      </c>
      <c r="F30" s="195">
        <f>ROUND(D30*E$11,2)</f>
        <v>95.9</v>
      </c>
      <c r="G30" s="106">
        <f>E30+F30</f>
        <v>177.94</v>
      </c>
    </row>
    <row r="31" spans="1:7" ht="8.25" customHeight="1">
      <c r="A31" s="233" t="s">
        <v>30</v>
      </c>
      <c r="B31" s="287" t="s">
        <v>113</v>
      </c>
      <c r="C31" s="99"/>
      <c r="D31" s="49"/>
      <c r="E31" s="165"/>
      <c r="F31" s="49"/>
      <c r="G31" s="96"/>
    </row>
    <row r="32" spans="1:7" ht="29.25" customHeight="1">
      <c r="A32" s="234"/>
      <c r="B32" s="284"/>
      <c r="C32" s="134">
        <v>2.01</v>
      </c>
      <c r="D32" s="200" t="s">
        <v>3</v>
      </c>
      <c r="E32" s="193">
        <f>ROUND(C32*C$11,2)</f>
        <v>38.17</v>
      </c>
      <c r="F32" s="199" t="s">
        <v>3</v>
      </c>
      <c r="G32" s="113">
        <f>E32</f>
        <v>38.17</v>
      </c>
    </row>
    <row r="33" spans="1:7" ht="9" customHeight="1">
      <c r="A33" s="233" t="s">
        <v>60</v>
      </c>
      <c r="B33" s="288" t="s">
        <v>114</v>
      </c>
      <c r="C33" s="201"/>
      <c r="D33" s="202"/>
      <c r="E33" s="203"/>
      <c r="F33" s="202"/>
      <c r="G33" s="204"/>
    </row>
    <row r="34" spans="1:7" ht="27" customHeight="1">
      <c r="A34" s="234"/>
      <c r="B34" s="289"/>
      <c r="C34" s="118">
        <v>1.2</v>
      </c>
      <c r="D34" s="199" t="s">
        <v>3</v>
      </c>
      <c r="E34" s="193">
        <f>ROUND(C34*C$11,2)</f>
        <v>22.79</v>
      </c>
      <c r="F34" s="199" t="s">
        <v>3</v>
      </c>
      <c r="G34" s="113">
        <f>E34</f>
        <v>22.79</v>
      </c>
    </row>
    <row r="35" spans="1:7" ht="52.5" customHeight="1" thickBot="1">
      <c r="A35" s="137" t="s">
        <v>116</v>
      </c>
      <c r="B35" s="205" t="s">
        <v>115</v>
      </c>
      <c r="C35" s="131">
        <v>3.95</v>
      </c>
      <c r="D35" s="206" t="s">
        <v>3</v>
      </c>
      <c r="E35" s="207">
        <f>C35*C11</f>
        <v>75.0105</v>
      </c>
      <c r="F35" s="206" t="s">
        <v>3</v>
      </c>
      <c r="G35" s="208">
        <f>E35</f>
        <v>75.0105</v>
      </c>
    </row>
    <row r="36" spans="1:7" ht="25.5" customHeight="1" thickBot="1">
      <c r="A36" s="29" t="s">
        <v>17</v>
      </c>
      <c r="B36" s="215" t="s">
        <v>6</v>
      </c>
      <c r="C36" s="216"/>
      <c r="D36" s="216"/>
      <c r="E36" s="216"/>
      <c r="F36" s="216"/>
      <c r="G36" s="216"/>
    </row>
    <row r="37" spans="1:7" ht="19.5" customHeight="1">
      <c r="A37" s="243" t="s">
        <v>18</v>
      </c>
      <c r="B37" s="283" t="s">
        <v>102</v>
      </c>
      <c r="C37" s="70"/>
      <c r="D37" s="71"/>
      <c r="E37" s="153"/>
      <c r="F37" s="154"/>
      <c r="G37" s="75"/>
    </row>
    <row r="38" spans="1:7" ht="26.25" customHeight="1">
      <c r="A38" s="234"/>
      <c r="B38" s="284"/>
      <c r="C38" s="108">
        <v>3.81</v>
      </c>
      <c r="D38" s="103">
        <v>6.26</v>
      </c>
      <c r="E38" s="193">
        <f aca="true" t="shared" si="0" ref="E38:E44">ROUND(C38*C$11,2)</f>
        <v>72.35</v>
      </c>
      <c r="F38" s="192">
        <f aca="true" t="shared" si="1" ref="F38:F44">ROUND(D38*E$11,2)</f>
        <v>102.1</v>
      </c>
      <c r="G38" s="113">
        <f aca="true" t="shared" si="2" ref="G38:G44">E38+F38</f>
        <v>174.45</v>
      </c>
    </row>
    <row r="39" spans="1:7" ht="45.75" customHeight="1">
      <c r="A39" s="139" t="s">
        <v>19</v>
      </c>
      <c r="B39" s="191" t="s">
        <v>119</v>
      </c>
      <c r="C39" s="108">
        <v>3.96</v>
      </c>
      <c r="D39" s="103">
        <v>6.69</v>
      </c>
      <c r="E39" s="193">
        <f t="shared" si="0"/>
        <v>75.2</v>
      </c>
      <c r="F39" s="192">
        <f t="shared" si="1"/>
        <v>109.11</v>
      </c>
      <c r="G39" s="113">
        <f t="shared" si="2"/>
        <v>184.31</v>
      </c>
    </row>
    <row r="40" spans="1:7" ht="46.5" customHeight="1">
      <c r="A40" s="141" t="s">
        <v>19</v>
      </c>
      <c r="B40" s="210" t="s">
        <v>103</v>
      </c>
      <c r="C40" s="110">
        <v>2.75</v>
      </c>
      <c r="D40" s="109">
        <v>4.43</v>
      </c>
      <c r="E40" s="193">
        <f t="shared" si="0"/>
        <v>52.22</v>
      </c>
      <c r="F40" s="192">
        <f t="shared" si="1"/>
        <v>72.25</v>
      </c>
      <c r="G40" s="113">
        <f t="shared" si="2"/>
        <v>124.47</v>
      </c>
    </row>
    <row r="41" spans="1:7" ht="49.5" customHeight="1">
      <c r="A41" s="140" t="s">
        <v>20</v>
      </c>
      <c r="B41" s="210" t="s">
        <v>103</v>
      </c>
      <c r="C41" s="110">
        <v>2.84</v>
      </c>
      <c r="D41" s="109">
        <v>4.62</v>
      </c>
      <c r="E41" s="193">
        <f t="shared" si="0"/>
        <v>53.93</v>
      </c>
      <c r="F41" s="192">
        <f t="shared" si="1"/>
        <v>75.35</v>
      </c>
      <c r="G41" s="113">
        <f t="shared" si="2"/>
        <v>129.28</v>
      </c>
    </row>
    <row r="42" spans="1:7" ht="47.25" customHeight="1">
      <c r="A42" s="140" t="s">
        <v>21</v>
      </c>
      <c r="B42" s="209" t="s">
        <v>104</v>
      </c>
      <c r="C42" s="211">
        <v>2.73</v>
      </c>
      <c r="D42" s="212">
        <v>4.27</v>
      </c>
      <c r="E42" s="193">
        <f t="shared" si="0"/>
        <v>51.84</v>
      </c>
      <c r="F42" s="192">
        <f t="shared" si="1"/>
        <v>69.64</v>
      </c>
      <c r="G42" s="113">
        <f t="shared" si="2"/>
        <v>121.48</v>
      </c>
    </row>
    <row r="43" spans="1:7" ht="46.5" customHeight="1">
      <c r="A43" s="140" t="s">
        <v>59</v>
      </c>
      <c r="B43" s="210" t="s">
        <v>105</v>
      </c>
      <c r="C43" s="108">
        <v>4.17</v>
      </c>
      <c r="D43" s="103">
        <v>4.17</v>
      </c>
      <c r="E43" s="193">
        <f t="shared" si="0"/>
        <v>79.19</v>
      </c>
      <c r="F43" s="192">
        <f t="shared" si="1"/>
        <v>68.01</v>
      </c>
      <c r="G43" s="113">
        <f t="shared" si="2"/>
        <v>147.2</v>
      </c>
    </row>
    <row r="44" spans="1:7" ht="48.75" customHeight="1">
      <c r="A44" s="139" t="s">
        <v>120</v>
      </c>
      <c r="B44" s="191" t="s">
        <v>106</v>
      </c>
      <c r="C44" s="108">
        <v>2.65</v>
      </c>
      <c r="D44" s="103">
        <v>3.82</v>
      </c>
      <c r="E44" s="193">
        <f t="shared" si="0"/>
        <v>50.32</v>
      </c>
      <c r="F44" s="192">
        <f t="shared" si="1"/>
        <v>62.3</v>
      </c>
      <c r="G44" s="113">
        <f t="shared" si="2"/>
        <v>112.62</v>
      </c>
    </row>
    <row r="45" spans="1:7" ht="31.5" customHeight="1">
      <c r="A45" s="53" t="s">
        <v>25</v>
      </c>
      <c r="B45" s="285" t="s">
        <v>86</v>
      </c>
      <c r="C45" s="286"/>
      <c r="D45" s="286"/>
      <c r="E45" s="286"/>
      <c r="F45" s="286"/>
      <c r="G45" s="286"/>
    </row>
    <row r="46" spans="1:7" ht="46.5" customHeight="1">
      <c r="A46" s="220"/>
      <c r="B46" s="143" t="s">
        <v>81</v>
      </c>
      <c r="C46" s="143" t="s">
        <v>82</v>
      </c>
      <c r="D46" s="267" t="s">
        <v>88</v>
      </c>
      <c r="E46" s="268"/>
      <c r="F46" s="267" t="s">
        <v>89</v>
      </c>
      <c r="G46" s="268"/>
    </row>
    <row r="47" spans="1:7" ht="31.5" customHeight="1">
      <c r="A47" s="12" t="s">
        <v>26</v>
      </c>
      <c r="B47" s="146" t="s">
        <v>79</v>
      </c>
      <c r="C47" s="221"/>
      <c r="D47" s="281"/>
      <c r="E47" s="282"/>
      <c r="F47" s="271"/>
      <c r="G47" s="271"/>
    </row>
    <row r="48" spans="1:7" ht="19.5" customHeight="1">
      <c r="A48" s="12"/>
      <c r="B48" s="3" t="s">
        <v>77</v>
      </c>
      <c r="C48" s="21">
        <v>4</v>
      </c>
      <c r="D48" s="277">
        <v>0.04</v>
      </c>
      <c r="E48" s="278"/>
      <c r="F48" s="258">
        <f>ROUND(D48*C$11*100,2)</f>
        <v>75.96</v>
      </c>
      <c r="G48" s="258">
        <f>ROUND(D48*E$11,2)</f>
        <v>0.65</v>
      </c>
    </row>
    <row r="49" spans="1:7" ht="21.75" customHeight="1" thickBot="1">
      <c r="A49" s="55"/>
      <c r="B49" s="3" t="s">
        <v>78</v>
      </c>
      <c r="C49" s="178">
        <v>3</v>
      </c>
      <c r="D49" s="275">
        <v>0.07</v>
      </c>
      <c r="E49" s="276"/>
      <c r="F49" s="252">
        <f>ROUND(D49*C$11*100,2)</f>
        <v>132.93</v>
      </c>
      <c r="G49" s="252">
        <f>ROUND(D49*E$11,2)</f>
        <v>1.14</v>
      </c>
    </row>
    <row r="50" spans="1:7" ht="21.75" customHeight="1">
      <c r="A50" s="12" t="s">
        <v>27</v>
      </c>
      <c r="B50" s="147" t="s">
        <v>80</v>
      </c>
      <c r="C50" s="66"/>
      <c r="D50" s="279"/>
      <c r="E50" s="280"/>
      <c r="F50" s="257"/>
      <c r="G50" s="257"/>
    </row>
    <row r="51" spans="1:7" ht="21.75" customHeight="1">
      <c r="A51" s="12"/>
      <c r="B51" s="3" t="s">
        <v>77</v>
      </c>
      <c r="C51" s="21">
        <v>4</v>
      </c>
      <c r="D51" s="277">
        <v>0.04</v>
      </c>
      <c r="E51" s="278"/>
      <c r="F51" s="258">
        <f>ROUND(D51*G$12*100,2)</f>
        <v>37.96</v>
      </c>
      <c r="G51" s="258">
        <f>ROUND(D51*E$11,2)</f>
        <v>0.65</v>
      </c>
    </row>
    <row r="52" spans="1:7" ht="21.75" customHeight="1" thickBot="1">
      <c r="A52" s="12"/>
      <c r="B52" s="3" t="s">
        <v>78</v>
      </c>
      <c r="C52" s="178">
        <v>3</v>
      </c>
      <c r="D52" s="275">
        <v>0.07</v>
      </c>
      <c r="E52" s="276"/>
      <c r="F52" s="252">
        <f>ROUND(D52*G$12*100,2)</f>
        <v>66.43</v>
      </c>
      <c r="G52" s="252">
        <f>ROUND(D52*E$11,2)</f>
        <v>1.14</v>
      </c>
    </row>
    <row r="53" spans="1:7" ht="31.5" customHeight="1">
      <c r="A53" s="54" t="s">
        <v>28</v>
      </c>
      <c r="B53" s="147" t="s">
        <v>84</v>
      </c>
      <c r="C53" s="69"/>
      <c r="D53" s="279"/>
      <c r="E53" s="280"/>
      <c r="F53" s="257"/>
      <c r="G53" s="257"/>
    </row>
    <row r="54" spans="1:7" ht="23.25" customHeight="1">
      <c r="A54" s="12"/>
      <c r="B54" s="3" t="s">
        <v>85</v>
      </c>
      <c r="C54" s="21">
        <v>3</v>
      </c>
      <c r="D54" s="277">
        <v>0.06</v>
      </c>
      <c r="E54" s="278"/>
      <c r="F54" s="258">
        <f>ROUND(D54*C$11*100,2)</f>
        <v>113.94</v>
      </c>
      <c r="G54" s="258">
        <f>ROUND(D54*E$11,2)</f>
        <v>0.98</v>
      </c>
    </row>
    <row r="55" spans="1:7" ht="21" customHeight="1">
      <c r="A55" s="12"/>
      <c r="B55" s="3" t="s">
        <v>77</v>
      </c>
      <c r="C55" s="21">
        <v>4</v>
      </c>
      <c r="D55" s="277">
        <v>0.07</v>
      </c>
      <c r="E55" s="278"/>
      <c r="F55" s="258">
        <f>ROUND(D55*C$11*100,2)</f>
        <v>132.93</v>
      </c>
      <c r="G55" s="258">
        <f>ROUND(D55*E$11,2)</f>
        <v>1.14</v>
      </c>
    </row>
    <row r="56" spans="1:7" ht="22.5" customHeight="1" thickBot="1">
      <c r="A56" s="55"/>
      <c r="B56" s="3" t="s">
        <v>78</v>
      </c>
      <c r="C56" s="178">
        <v>3</v>
      </c>
      <c r="D56" s="275">
        <v>0.09</v>
      </c>
      <c r="E56" s="276"/>
      <c r="F56" s="252">
        <f>ROUND(D56*C$11*100,2)</f>
        <v>170.91</v>
      </c>
      <c r="G56" s="252">
        <f>ROUND(D56*E$11,2)</f>
        <v>1.47</v>
      </c>
    </row>
    <row r="57" spans="1:7" ht="31.5" customHeight="1">
      <c r="A57" s="12" t="s">
        <v>83</v>
      </c>
      <c r="B57" s="147" t="s">
        <v>87</v>
      </c>
      <c r="C57" s="179"/>
      <c r="D57" s="279"/>
      <c r="E57" s="280"/>
      <c r="F57" s="257"/>
      <c r="G57" s="257"/>
    </row>
    <row r="58" spans="1:7" ht="19.5" customHeight="1">
      <c r="A58" s="12"/>
      <c r="B58" s="3" t="s">
        <v>85</v>
      </c>
      <c r="C58" s="21">
        <v>3</v>
      </c>
      <c r="D58" s="277">
        <v>0.06</v>
      </c>
      <c r="E58" s="278"/>
      <c r="F58" s="258">
        <f>ROUND(D58*G$12*100,2)</f>
        <v>56.94</v>
      </c>
      <c r="G58" s="258">
        <f>ROUND(D58*E$11,2)</f>
        <v>0.98</v>
      </c>
    </row>
    <row r="59" spans="1:7" ht="20.25" customHeight="1">
      <c r="A59" s="12"/>
      <c r="B59" s="3" t="s">
        <v>77</v>
      </c>
      <c r="C59" s="21">
        <v>4</v>
      </c>
      <c r="D59" s="277">
        <v>0.07</v>
      </c>
      <c r="E59" s="278"/>
      <c r="F59" s="258">
        <f>ROUND(D59*G$12*100,2)</f>
        <v>66.43</v>
      </c>
      <c r="G59" s="258">
        <f>ROUND(D59*E$11,2)</f>
        <v>1.14</v>
      </c>
    </row>
    <row r="60" spans="1:7" ht="22.5" customHeight="1" thickBot="1">
      <c r="A60" s="55"/>
      <c r="B60" s="151" t="s">
        <v>78</v>
      </c>
      <c r="C60" s="178">
        <v>3</v>
      </c>
      <c r="D60" s="275">
        <v>0.09</v>
      </c>
      <c r="E60" s="276"/>
      <c r="F60" s="252">
        <f>ROUND(D60*G$12*100,2)</f>
        <v>85.41</v>
      </c>
      <c r="G60" s="252">
        <f>ROUND(D60*E$11,2)</f>
        <v>1.47</v>
      </c>
    </row>
    <row r="61" spans="1:7" ht="11.25" customHeight="1">
      <c r="A61" s="181"/>
      <c r="B61" s="182"/>
      <c r="C61" s="117"/>
      <c r="D61" s="180"/>
      <c r="E61" s="180"/>
      <c r="F61" s="180"/>
      <c r="G61" s="180"/>
    </row>
    <row r="62" spans="1:8" ht="52.5" customHeight="1">
      <c r="A62" s="292" t="s">
        <v>94</v>
      </c>
      <c r="B62" s="292"/>
      <c r="C62" s="292"/>
      <c r="D62" s="292"/>
      <c r="E62" s="292"/>
      <c r="F62" s="292"/>
      <c r="G62" s="292"/>
      <c r="H62" s="184"/>
    </row>
    <row r="63" ht="29.25" customHeight="1">
      <c r="B63" s="183"/>
    </row>
    <row r="64" spans="2:5" ht="29.25" customHeight="1">
      <c r="B64" s="23" t="s">
        <v>42</v>
      </c>
      <c r="C64" s="9"/>
      <c r="E64" s="23" t="s">
        <v>43</v>
      </c>
    </row>
    <row r="65" ht="29.25" customHeight="1">
      <c r="B65" s="183"/>
    </row>
    <row r="66" spans="2:7" ht="19.5" customHeight="1">
      <c r="B66" s="24" t="s">
        <v>44</v>
      </c>
      <c r="C66" s="15"/>
      <c r="D66" s="15"/>
      <c r="E66" s="15"/>
      <c r="F66" s="15"/>
      <c r="G66" s="15"/>
    </row>
    <row r="67" spans="2:7" ht="27.75" customHeight="1">
      <c r="B67" s="65" t="s">
        <v>1</v>
      </c>
      <c r="C67" s="63"/>
      <c r="D67" s="63"/>
      <c r="E67" s="62" t="s">
        <v>64</v>
      </c>
      <c r="F67" s="64"/>
      <c r="G67" s="15"/>
    </row>
    <row r="68" spans="2:7" ht="19.5" customHeight="1">
      <c r="B68" s="22"/>
      <c r="C68" s="15"/>
      <c r="D68" s="15"/>
      <c r="E68" s="22"/>
      <c r="G68" s="15"/>
    </row>
    <row r="69" spans="2:7" ht="19.5" customHeight="1">
      <c r="B69" s="22" t="s">
        <v>49</v>
      </c>
      <c r="C69" s="15"/>
      <c r="D69" s="15"/>
      <c r="E69" s="22" t="s">
        <v>50</v>
      </c>
      <c r="G69" s="15"/>
    </row>
    <row r="70" ht="19.5" customHeight="1"/>
    <row r="71" ht="19.5" customHeight="1"/>
    <row r="72" ht="19.5" customHeight="1">
      <c r="B72" s="25"/>
    </row>
    <row r="73" ht="19.5" customHeight="1">
      <c r="B73" s="25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25.5" customHeight="1"/>
    <row r="94" ht="19.5" customHeight="1"/>
    <row r="95" ht="28.5" customHeight="1"/>
    <row r="96" ht="19.5" customHeight="1"/>
    <row r="99" ht="39" customHeight="1"/>
  </sheetData>
  <mergeCells count="62">
    <mergeCell ref="A13:A14"/>
    <mergeCell ref="B13:B14"/>
    <mergeCell ref="E13:G13"/>
    <mergeCell ref="B4:G4"/>
    <mergeCell ref="A5:G5"/>
    <mergeCell ref="A7:G7"/>
    <mergeCell ref="A8:G8"/>
    <mergeCell ref="B15:G15"/>
    <mergeCell ref="A16:A17"/>
    <mergeCell ref="B16:B17"/>
    <mergeCell ref="A62:G62"/>
    <mergeCell ref="A18:A19"/>
    <mergeCell ref="B18:B19"/>
    <mergeCell ref="A20:A21"/>
    <mergeCell ref="B20:B21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B36:G36"/>
    <mergeCell ref="A37:A38"/>
    <mergeCell ref="B37:B38"/>
    <mergeCell ref="B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F57:G57"/>
    <mergeCell ref="D54:E54"/>
    <mergeCell ref="F54:G54"/>
    <mergeCell ref="D55:E55"/>
    <mergeCell ref="F55:G55"/>
    <mergeCell ref="C13:D13"/>
    <mergeCell ref="D60:E60"/>
    <mergeCell ref="F60:G60"/>
    <mergeCell ref="D59:E59"/>
    <mergeCell ref="F59:G59"/>
    <mergeCell ref="D58:E58"/>
    <mergeCell ref="F58:G58"/>
    <mergeCell ref="D56:E56"/>
    <mergeCell ref="F56:G56"/>
    <mergeCell ref="D57:E57"/>
  </mergeCells>
  <printOptions/>
  <pageMargins left="0.32" right="0.17" top="0.56" bottom="0.38" header="0.57" footer="0.39"/>
  <pageSetup horizontalDpi="600" verticalDpi="600" orientation="landscape" paperSize="9" scale="84" r:id="rId1"/>
  <rowBreaks count="2" manualBreakCount="2">
    <brk id="26" max="11" man="1"/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1"/>
  <sheetViews>
    <sheetView tabSelected="1" view="pageBreakPreview" zoomScaleSheetLayoutView="100" workbookViewId="0" topLeftCell="A1">
      <selection activeCell="E22" sqref="E22"/>
    </sheetView>
  </sheetViews>
  <sheetFormatPr defaultColWidth="9.00390625" defaultRowHeight="12.75"/>
  <cols>
    <col min="1" max="1" width="5.875" style="13" customWidth="1"/>
    <col min="2" max="2" width="54.375" style="2" customWidth="1"/>
    <col min="3" max="3" width="13.375" style="2" customWidth="1"/>
    <col min="4" max="4" width="11.625" style="2" customWidth="1"/>
    <col min="5" max="5" width="11.25390625" style="2" customWidth="1"/>
    <col min="6" max="6" width="11.375" style="2" customWidth="1"/>
    <col min="7" max="7" width="11.875" style="2" customWidth="1"/>
    <col min="8" max="8" width="9.375" style="2" customWidth="1"/>
    <col min="9" max="9" width="9.625" style="2" customWidth="1"/>
    <col min="10" max="10" width="9.00390625" style="2" customWidth="1"/>
    <col min="11" max="11" width="9.375" style="2" customWidth="1"/>
    <col min="12" max="12" width="9.875" style="2" customWidth="1"/>
    <col min="13" max="13" width="5.00390625" style="2" customWidth="1"/>
    <col min="14" max="16384" width="9.125" style="2" customWidth="1"/>
  </cols>
  <sheetData>
    <row r="1" spans="1:12" ht="15.75">
      <c r="A1" s="15"/>
      <c r="B1" s="15"/>
      <c r="C1" s="15"/>
      <c r="D1" s="15"/>
      <c r="H1" s="16" t="s">
        <v>39</v>
      </c>
      <c r="I1" s="17"/>
      <c r="L1" s="17"/>
    </row>
    <row r="2" spans="1:12" ht="16.5">
      <c r="A2" s="15"/>
      <c r="B2" s="15"/>
      <c r="C2" s="15"/>
      <c r="D2" s="15"/>
      <c r="H2" s="18" t="s">
        <v>66</v>
      </c>
      <c r="I2" s="19"/>
      <c r="L2" s="19"/>
    </row>
    <row r="3" spans="1:12" ht="16.5">
      <c r="A3" s="15"/>
      <c r="B3" s="15"/>
      <c r="C3" s="15"/>
      <c r="D3" s="15"/>
      <c r="H3" s="18" t="s">
        <v>41</v>
      </c>
      <c r="I3" s="19"/>
      <c r="L3" s="19"/>
    </row>
    <row r="4" spans="1:12" ht="27.75" customHeight="1">
      <c r="A4" s="15"/>
      <c r="B4" s="298" t="s">
        <v>40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</row>
    <row r="5" spans="1:12" ht="22.5">
      <c r="A5" s="223" t="s">
        <v>121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9" ht="16.5">
      <c r="A6" s="138" t="s">
        <v>72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48"/>
      <c r="N6" s="48"/>
      <c r="O6" s="48"/>
      <c r="P6" s="48"/>
      <c r="Q6" s="48"/>
      <c r="R6" s="48"/>
      <c r="S6" s="48"/>
    </row>
    <row r="7" spans="1:12" ht="16.5" customHeight="1">
      <c r="A7" s="223" t="s">
        <v>92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1:12" ht="20.25">
      <c r="A8" s="222" t="s">
        <v>91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6" ht="16.5">
      <c r="A9" s="15"/>
      <c r="B9" s="61" t="s">
        <v>74</v>
      </c>
      <c r="C9" s="15"/>
      <c r="D9" s="15"/>
      <c r="E9" s="15"/>
      <c r="F9" s="15"/>
    </row>
    <row r="10" spans="1:6" ht="16.5">
      <c r="A10" s="15"/>
      <c r="B10" s="61" t="s">
        <v>75</v>
      </c>
      <c r="C10" s="15"/>
      <c r="D10" s="15"/>
      <c r="F10" s="20">
        <v>10.29</v>
      </c>
    </row>
    <row r="11" spans="1:6" ht="16.5">
      <c r="A11" s="15"/>
      <c r="B11" s="61" t="s">
        <v>76</v>
      </c>
      <c r="C11" s="15"/>
      <c r="D11" s="15"/>
      <c r="E11" s="15"/>
      <c r="F11" s="20"/>
    </row>
    <row r="12" spans="3:12" ht="13.5" thickBot="1">
      <c r="C12" s="152">
        <v>20.6</v>
      </c>
      <c r="D12" s="26">
        <v>20.6</v>
      </c>
      <c r="E12" s="26">
        <v>17.71</v>
      </c>
      <c r="F12" s="26">
        <v>17.71</v>
      </c>
      <c r="G12" s="26"/>
      <c r="H12" s="26"/>
      <c r="I12" s="26">
        <v>10.29</v>
      </c>
      <c r="J12" s="26"/>
      <c r="K12" s="26"/>
      <c r="L12" s="26"/>
    </row>
    <row r="13" spans="1:12" ht="45" customHeight="1" thickBot="1">
      <c r="A13" s="230" t="s">
        <v>2</v>
      </c>
      <c r="B13" s="227" t="s">
        <v>5</v>
      </c>
      <c r="C13" s="273" t="s">
        <v>93</v>
      </c>
      <c r="D13" s="225"/>
      <c r="E13" s="225"/>
      <c r="F13" s="226"/>
      <c r="G13" s="302" t="s">
        <v>38</v>
      </c>
      <c r="H13" s="303"/>
      <c r="I13" s="303"/>
      <c r="J13" s="303"/>
      <c r="K13" s="303"/>
      <c r="L13" s="304"/>
    </row>
    <row r="14" spans="1:12" ht="69" customHeight="1">
      <c r="A14" s="231"/>
      <c r="B14" s="246"/>
      <c r="C14" s="32" t="s">
        <v>45</v>
      </c>
      <c r="D14" s="27" t="s">
        <v>4</v>
      </c>
      <c r="E14" s="27" t="s">
        <v>48</v>
      </c>
      <c r="F14" s="28" t="s">
        <v>4</v>
      </c>
      <c r="G14" s="247" t="s">
        <v>34</v>
      </c>
      <c r="H14" s="248"/>
      <c r="I14" s="249"/>
      <c r="J14" s="247" t="s">
        <v>4</v>
      </c>
      <c r="K14" s="248"/>
      <c r="L14" s="249"/>
    </row>
    <row r="15" spans="1:12" ht="67.5" customHeight="1" thickBot="1">
      <c r="A15" s="232"/>
      <c r="B15" s="228"/>
      <c r="C15" s="33" t="s">
        <v>35</v>
      </c>
      <c r="D15" s="7" t="s">
        <v>35</v>
      </c>
      <c r="E15" s="7" t="s">
        <v>46</v>
      </c>
      <c r="F15" s="8" t="s">
        <v>47</v>
      </c>
      <c r="G15" s="6" t="s">
        <v>36</v>
      </c>
      <c r="H15" s="7" t="s">
        <v>37</v>
      </c>
      <c r="I15" s="8" t="s">
        <v>0</v>
      </c>
      <c r="J15" s="43" t="s">
        <v>36</v>
      </c>
      <c r="K15" s="44" t="s">
        <v>37</v>
      </c>
      <c r="L15" s="8" t="s">
        <v>0</v>
      </c>
    </row>
    <row r="16" spans="1:12" ht="24.75" customHeight="1" thickBot="1">
      <c r="A16" s="136">
        <v>1</v>
      </c>
      <c r="B16" s="245" t="s">
        <v>8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</row>
    <row r="17" spans="1:12" ht="19.5" customHeight="1">
      <c r="A17" s="243" t="s">
        <v>9</v>
      </c>
      <c r="B17" s="244" t="s">
        <v>52</v>
      </c>
      <c r="C17" s="133"/>
      <c r="D17" s="71"/>
      <c r="E17" s="71"/>
      <c r="F17" s="72"/>
      <c r="G17" s="153"/>
      <c r="H17" s="154"/>
      <c r="I17" s="75"/>
      <c r="J17" s="155"/>
      <c r="K17" s="154"/>
      <c r="L17" s="75"/>
    </row>
    <row r="18" spans="1:12" ht="24" customHeight="1">
      <c r="A18" s="234"/>
      <c r="B18" s="236"/>
      <c r="C18" s="156"/>
      <c r="D18" s="66">
        <v>6.85</v>
      </c>
      <c r="E18" s="69"/>
      <c r="F18" s="67">
        <v>11.11</v>
      </c>
      <c r="G18" s="157"/>
      <c r="H18" s="158"/>
      <c r="I18" s="60"/>
      <c r="J18" s="159">
        <f>ROUND(D18*D$12,2)</f>
        <v>141.11</v>
      </c>
      <c r="K18" s="158">
        <f>ROUND(F18*F$12,2)</f>
        <v>196.76</v>
      </c>
      <c r="L18" s="60">
        <f>J18+K18</f>
        <v>337.87</v>
      </c>
    </row>
    <row r="19" spans="1:12" ht="23.25" customHeight="1">
      <c r="A19" s="233" t="s">
        <v>10</v>
      </c>
      <c r="B19" s="235" t="s">
        <v>54</v>
      </c>
      <c r="C19" s="160"/>
      <c r="D19" s="86"/>
      <c r="E19" s="132"/>
      <c r="F19" s="90"/>
      <c r="G19" s="161"/>
      <c r="H19" s="162"/>
      <c r="I19" s="98"/>
      <c r="J19" s="163"/>
      <c r="K19" s="162"/>
      <c r="L19" s="98"/>
    </row>
    <row r="20" spans="1:12" ht="21.75" customHeight="1">
      <c r="A20" s="234"/>
      <c r="B20" s="236"/>
      <c r="C20" s="164">
        <v>6.43</v>
      </c>
      <c r="D20" s="86"/>
      <c r="E20" s="69">
        <v>10.2</v>
      </c>
      <c r="F20" s="90"/>
      <c r="G20" s="157">
        <f>ROUND(C20*C$12,2)</f>
        <v>132.46</v>
      </c>
      <c r="H20" s="158">
        <f>ROUND(E20*E$12,2)</f>
        <v>180.64</v>
      </c>
      <c r="I20" s="60">
        <f>G20+H20</f>
        <v>313.1</v>
      </c>
      <c r="J20" s="163"/>
      <c r="K20" s="162"/>
      <c r="L20" s="98"/>
    </row>
    <row r="21" spans="1:12" ht="10.5" customHeight="1">
      <c r="A21" s="233" t="s">
        <v>11</v>
      </c>
      <c r="B21" s="235" t="s">
        <v>100</v>
      </c>
      <c r="C21" s="99"/>
      <c r="D21" s="77"/>
      <c r="E21" s="77"/>
      <c r="F21" s="51"/>
      <c r="G21" s="165"/>
      <c r="H21" s="166"/>
      <c r="I21" s="51"/>
      <c r="J21" s="165"/>
      <c r="K21" s="166"/>
      <c r="L21" s="96"/>
    </row>
    <row r="22" spans="1:12" ht="41.25" customHeight="1">
      <c r="A22" s="234"/>
      <c r="B22" s="236"/>
      <c r="C22" s="164">
        <v>9</v>
      </c>
      <c r="D22" s="66">
        <v>10.46</v>
      </c>
      <c r="E22" s="69">
        <v>9</v>
      </c>
      <c r="F22" s="67">
        <v>10.46</v>
      </c>
      <c r="G22" s="157">
        <f>ROUND(C22*C$12,2)</f>
        <v>185.4</v>
      </c>
      <c r="H22" s="158">
        <f>ROUND(E22*E$12,2)</f>
        <v>159.39</v>
      </c>
      <c r="I22" s="67">
        <f>G22+H22</f>
        <v>344.78999999999996</v>
      </c>
      <c r="J22" s="157">
        <f>ROUND(D22*D$12,2)</f>
        <v>215.48</v>
      </c>
      <c r="K22" s="158">
        <f>ROUND(F22*F$12,2)</f>
        <v>185.25</v>
      </c>
      <c r="L22" s="60">
        <f>J22+K22</f>
        <v>400.73</v>
      </c>
    </row>
    <row r="23" spans="1:12" ht="22.5" customHeight="1">
      <c r="A23" s="233" t="s">
        <v>12</v>
      </c>
      <c r="B23" s="235" t="s">
        <v>55</v>
      </c>
      <c r="C23" s="99"/>
      <c r="D23" s="167"/>
      <c r="E23" s="49"/>
      <c r="F23" s="78"/>
      <c r="G23" s="165"/>
      <c r="H23" s="49"/>
      <c r="I23" s="96"/>
      <c r="J23" s="50"/>
      <c r="K23" s="49"/>
      <c r="L23" s="51"/>
    </row>
    <row r="24" spans="1:12" ht="39" customHeight="1">
      <c r="A24" s="234"/>
      <c r="B24" s="236"/>
      <c r="C24" s="156">
        <v>8.77</v>
      </c>
      <c r="D24" s="93" t="s">
        <v>3</v>
      </c>
      <c r="E24" s="93" t="s">
        <v>3</v>
      </c>
      <c r="F24" s="94" t="s">
        <v>3</v>
      </c>
      <c r="G24" s="157">
        <f>ROUND(C24*C$12,2)</f>
        <v>180.66</v>
      </c>
      <c r="H24" s="93" t="s">
        <v>3</v>
      </c>
      <c r="I24" s="60">
        <f>G24</f>
        <v>180.66</v>
      </c>
      <c r="J24" s="95" t="s">
        <v>3</v>
      </c>
      <c r="K24" s="93" t="s">
        <v>3</v>
      </c>
      <c r="L24" s="67" t="s">
        <v>3</v>
      </c>
    </row>
    <row r="25" spans="1:12" ht="12.75" customHeight="1">
      <c r="A25" s="233" t="s">
        <v>13</v>
      </c>
      <c r="B25" s="235" t="s">
        <v>29</v>
      </c>
      <c r="C25" s="99"/>
      <c r="D25" s="49"/>
      <c r="E25" s="77"/>
      <c r="F25" s="78"/>
      <c r="G25" s="165"/>
      <c r="H25" s="166"/>
      <c r="I25" s="96"/>
      <c r="J25" s="50"/>
      <c r="K25" s="49"/>
      <c r="L25" s="51"/>
    </row>
    <row r="26" spans="1:12" ht="35.25" customHeight="1">
      <c r="A26" s="234"/>
      <c r="B26" s="301"/>
      <c r="C26" s="164">
        <v>6.72</v>
      </c>
      <c r="D26" s="93"/>
      <c r="E26" s="69">
        <v>6.72</v>
      </c>
      <c r="F26" s="94"/>
      <c r="G26" s="157">
        <f>ROUND(C26*C$12,2)</f>
        <v>138.43</v>
      </c>
      <c r="H26" s="158">
        <f>ROUND(E26*E$12,2)</f>
        <v>119.01</v>
      </c>
      <c r="I26" s="60">
        <f>G26+H26</f>
        <v>257.44</v>
      </c>
      <c r="J26" s="95" t="s">
        <v>3</v>
      </c>
      <c r="K26" s="93" t="s">
        <v>3</v>
      </c>
      <c r="L26" s="67" t="s">
        <v>3</v>
      </c>
    </row>
    <row r="27" spans="1:12" ht="9.75" customHeight="1">
      <c r="A27" s="233" t="s">
        <v>14</v>
      </c>
      <c r="B27" s="235" t="s">
        <v>95</v>
      </c>
      <c r="C27" s="99"/>
      <c r="D27" s="49"/>
      <c r="E27" s="49"/>
      <c r="F27" s="78"/>
      <c r="G27" s="165"/>
      <c r="H27" s="49"/>
      <c r="I27" s="96"/>
      <c r="J27" s="50"/>
      <c r="K27" s="49"/>
      <c r="L27" s="51"/>
    </row>
    <row r="28" spans="1:12" ht="37.5" customHeight="1">
      <c r="A28" s="234"/>
      <c r="B28" s="301"/>
      <c r="C28" s="156">
        <v>3.86</v>
      </c>
      <c r="D28" s="85" t="s">
        <v>3</v>
      </c>
      <c r="E28" s="85" t="s">
        <v>3</v>
      </c>
      <c r="F28" s="87" t="s">
        <v>3</v>
      </c>
      <c r="G28" s="157">
        <f>ROUND(C28*C$12,2)</f>
        <v>79.52</v>
      </c>
      <c r="H28" s="93" t="s">
        <v>3</v>
      </c>
      <c r="I28" s="60">
        <f>G28</f>
        <v>79.52</v>
      </c>
      <c r="J28" s="95" t="s">
        <v>3</v>
      </c>
      <c r="K28" s="93" t="s">
        <v>3</v>
      </c>
      <c r="L28" s="67" t="s">
        <v>3</v>
      </c>
    </row>
    <row r="29" spans="1:12" ht="14.25" customHeight="1">
      <c r="A29" s="233" t="s">
        <v>15</v>
      </c>
      <c r="B29" s="235" t="s">
        <v>97</v>
      </c>
      <c r="C29" s="99"/>
      <c r="D29" s="49"/>
      <c r="E29" s="77"/>
      <c r="F29" s="78"/>
      <c r="G29" s="165"/>
      <c r="H29" s="166"/>
      <c r="I29" s="51"/>
      <c r="J29" s="50"/>
      <c r="K29" s="49"/>
      <c r="L29" s="51"/>
    </row>
    <row r="30" spans="1:12" ht="28.5" customHeight="1">
      <c r="A30" s="234"/>
      <c r="B30" s="236"/>
      <c r="C30" s="156">
        <v>4.72</v>
      </c>
      <c r="D30" s="168"/>
      <c r="E30" s="66">
        <v>6.42</v>
      </c>
      <c r="F30" s="94"/>
      <c r="G30" s="161">
        <f>ROUND(C30*C$12,2)</f>
        <v>97.23</v>
      </c>
      <c r="H30" s="162">
        <f>ROUND(E30*E$12,2)</f>
        <v>113.7</v>
      </c>
      <c r="I30" s="90">
        <f>G30+H30</f>
        <v>210.93</v>
      </c>
      <c r="J30" s="91" t="s">
        <v>3</v>
      </c>
      <c r="K30" s="85" t="s">
        <v>3</v>
      </c>
      <c r="L30" s="90" t="s">
        <v>3</v>
      </c>
    </row>
    <row r="31" spans="1:12" ht="6" customHeight="1">
      <c r="A31" s="233" t="s">
        <v>16</v>
      </c>
      <c r="B31" s="235" t="s">
        <v>56</v>
      </c>
      <c r="C31" s="99"/>
      <c r="D31" s="49"/>
      <c r="E31" s="49"/>
      <c r="F31" s="78"/>
      <c r="G31" s="165"/>
      <c r="H31" s="49"/>
      <c r="I31" s="96"/>
      <c r="J31" s="50"/>
      <c r="K31" s="49"/>
      <c r="L31" s="51"/>
    </row>
    <row r="32" spans="1:12" ht="31.5" customHeight="1">
      <c r="A32" s="234"/>
      <c r="B32" s="236"/>
      <c r="C32" s="164">
        <v>2.2</v>
      </c>
      <c r="D32" s="85" t="s">
        <v>3</v>
      </c>
      <c r="E32" s="85" t="s">
        <v>3</v>
      </c>
      <c r="F32" s="87" t="s">
        <v>3</v>
      </c>
      <c r="G32" s="157">
        <f>ROUND(C32*C$12,2)</f>
        <v>45.32</v>
      </c>
      <c r="H32" s="93" t="s">
        <v>3</v>
      </c>
      <c r="I32" s="60">
        <f>G32</f>
        <v>45.32</v>
      </c>
      <c r="J32" s="95" t="s">
        <v>3</v>
      </c>
      <c r="K32" s="93" t="s">
        <v>3</v>
      </c>
      <c r="L32" s="67" t="s">
        <v>3</v>
      </c>
    </row>
    <row r="33" spans="1:12" ht="9" customHeight="1">
      <c r="A33" s="233" t="s">
        <v>30</v>
      </c>
      <c r="B33" s="241" t="s">
        <v>31</v>
      </c>
      <c r="C33" s="99"/>
      <c r="D33" s="49"/>
      <c r="E33" s="49"/>
      <c r="F33" s="78"/>
      <c r="G33" s="165"/>
      <c r="H33" s="49"/>
      <c r="I33" s="96"/>
      <c r="J33" s="50"/>
      <c r="K33" s="49"/>
      <c r="L33" s="51"/>
    </row>
    <row r="34" spans="1:12" ht="15.75" customHeight="1">
      <c r="A34" s="234"/>
      <c r="B34" s="242"/>
      <c r="C34" s="164">
        <v>1.2</v>
      </c>
      <c r="D34" s="93" t="s">
        <v>3</v>
      </c>
      <c r="E34" s="93" t="s">
        <v>3</v>
      </c>
      <c r="F34" s="94" t="s">
        <v>3</v>
      </c>
      <c r="G34" s="157">
        <f>ROUND(C34*C$12,2)</f>
        <v>24.72</v>
      </c>
      <c r="H34" s="93" t="s">
        <v>3</v>
      </c>
      <c r="I34" s="60">
        <f>G34</f>
        <v>24.72</v>
      </c>
      <c r="J34" s="95" t="s">
        <v>3</v>
      </c>
      <c r="K34" s="93" t="s">
        <v>3</v>
      </c>
      <c r="L34" s="67" t="s">
        <v>3</v>
      </c>
    </row>
    <row r="35" spans="1:12" ht="45.75" customHeight="1" thickBot="1">
      <c r="A35" s="137" t="s">
        <v>60</v>
      </c>
      <c r="B35" s="130" t="s">
        <v>101</v>
      </c>
      <c r="C35" s="169">
        <v>4.31</v>
      </c>
      <c r="D35" s="35" t="s">
        <v>3</v>
      </c>
      <c r="E35" s="35" t="s">
        <v>3</v>
      </c>
      <c r="F35" s="36" t="s">
        <v>3</v>
      </c>
      <c r="G35" s="170">
        <f>C35*C12</f>
        <v>88.786</v>
      </c>
      <c r="H35" s="35" t="s">
        <v>3</v>
      </c>
      <c r="I35" s="38">
        <f>G35</f>
        <v>88.786</v>
      </c>
      <c r="J35" s="45" t="s">
        <v>3</v>
      </c>
      <c r="K35" s="35" t="s">
        <v>3</v>
      </c>
      <c r="L35" s="39" t="s">
        <v>3</v>
      </c>
    </row>
    <row r="36" spans="1:12" ht="12.75" customHeight="1" thickBot="1">
      <c r="A36" s="116"/>
      <c r="B36" s="115"/>
      <c r="C36" s="126"/>
      <c r="D36" s="126"/>
      <c r="E36" s="126"/>
      <c r="F36" s="126"/>
      <c r="G36" s="171"/>
      <c r="H36" s="172"/>
      <c r="I36" s="172"/>
      <c r="J36" s="172"/>
      <c r="K36" s="172"/>
      <c r="L36" s="173"/>
    </row>
    <row r="37" spans="1:12" ht="25.5" customHeight="1" thickBot="1">
      <c r="A37" s="29" t="s">
        <v>17</v>
      </c>
      <c r="B37" s="215" t="s">
        <v>6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</row>
    <row r="38" spans="1:12" ht="19.5" customHeight="1">
      <c r="A38" s="243" t="s">
        <v>18</v>
      </c>
      <c r="B38" s="244" t="s">
        <v>57</v>
      </c>
      <c r="C38" s="70"/>
      <c r="D38" s="71"/>
      <c r="E38" s="71"/>
      <c r="F38" s="72"/>
      <c r="G38" s="153"/>
      <c r="H38" s="154"/>
      <c r="I38" s="75"/>
      <c r="J38" s="153"/>
      <c r="K38" s="154"/>
      <c r="L38" s="75"/>
    </row>
    <row r="39" spans="1:12" ht="40.5" customHeight="1">
      <c r="A39" s="234"/>
      <c r="B39" s="236"/>
      <c r="C39" s="59">
        <v>4.15</v>
      </c>
      <c r="D39" s="69">
        <v>4.32</v>
      </c>
      <c r="E39" s="66">
        <v>6.83</v>
      </c>
      <c r="F39" s="60">
        <v>7.3</v>
      </c>
      <c r="G39" s="157">
        <f>ROUND(C39*C$12,2)</f>
        <v>85.49</v>
      </c>
      <c r="H39" s="158">
        <f aca="true" t="shared" si="0" ref="H39:H45">ROUND(E39*E$12,2)</f>
        <v>120.96</v>
      </c>
      <c r="I39" s="60">
        <f aca="true" t="shared" si="1" ref="I39:I45">G39+H39</f>
        <v>206.45</v>
      </c>
      <c r="J39" s="157">
        <f>ROUND(D39*D$12,2)</f>
        <v>88.99</v>
      </c>
      <c r="K39" s="158">
        <f>ROUND(F39*F$12,2)</f>
        <v>129.28</v>
      </c>
      <c r="L39" s="60">
        <f>J39+K39</f>
        <v>218.26999999999998</v>
      </c>
    </row>
    <row r="40" spans="1:12" ht="24.75" customHeight="1">
      <c r="A40" s="233" t="s">
        <v>19</v>
      </c>
      <c r="B40" s="235" t="s">
        <v>32</v>
      </c>
      <c r="C40" s="76"/>
      <c r="D40" s="77"/>
      <c r="E40" s="100"/>
      <c r="F40" s="51"/>
      <c r="G40" s="165"/>
      <c r="H40" s="166"/>
      <c r="I40" s="96"/>
      <c r="J40" s="165"/>
      <c r="K40" s="166"/>
      <c r="L40" s="96"/>
    </row>
    <row r="41" spans="1:12" ht="33.75" customHeight="1">
      <c r="A41" s="234"/>
      <c r="B41" s="236"/>
      <c r="C41" s="97">
        <v>3</v>
      </c>
      <c r="D41" s="69">
        <v>3.1</v>
      </c>
      <c r="E41" s="69">
        <v>4.84</v>
      </c>
      <c r="F41" s="60">
        <v>5.04</v>
      </c>
      <c r="G41" s="157">
        <f>ROUND(C41*C$12,2)</f>
        <v>61.8</v>
      </c>
      <c r="H41" s="158">
        <f t="shared" si="0"/>
        <v>85.72</v>
      </c>
      <c r="I41" s="60">
        <f t="shared" si="1"/>
        <v>147.51999999999998</v>
      </c>
      <c r="J41" s="157">
        <f>ROUND(D41*D$12,2)</f>
        <v>63.86</v>
      </c>
      <c r="K41" s="158">
        <f>ROUND(F41*F$12,2)</f>
        <v>89.26</v>
      </c>
      <c r="L41" s="60">
        <f>J41+K41</f>
        <v>153.12</v>
      </c>
    </row>
    <row r="42" spans="1:12" ht="10.5" customHeight="1">
      <c r="A42" s="233" t="s">
        <v>20</v>
      </c>
      <c r="B42" s="235" t="s">
        <v>7</v>
      </c>
      <c r="C42" s="76"/>
      <c r="D42" s="49"/>
      <c r="E42" s="77"/>
      <c r="F42" s="78"/>
      <c r="G42" s="165"/>
      <c r="H42" s="166"/>
      <c r="I42" s="96"/>
      <c r="J42" s="50"/>
      <c r="K42" s="49"/>
      <c r="L42" s="174"/>
    </row>
    <row r="43" spans="1:12" ht="48.75" customHeight="1">
      <c r="A43" s="234"/>
      <c r="B43" s="236"/>
      <c r="C43" s="84">
        <v>2.98</v>
      </c>
      <c r="D43" s="85" t="s">
        <v>3</v>
      </c>
      <c r="E43" s="86">
        <v>4.66</v>
      </c>
      <c r="F43" s="87" t="s">
        <v>3</v>
      </c>
      <c r="G43" s="157">
        <f>ROUND(C43*C$12,2)</f>
        <v>61.39</v>
      </c>
      <c r="H43" s="158">
        <f t="shared" si="0"/>
        <v>82.53</v>
      </c>
      <c r="I43" s="60">
        <f t="shared" si="1"/>
        <v>143.92000000000002</v>
      </c>
      <c r="J43" s="95" t="s">
        <v>3</v>
      </c>
      <c r="K43" s="93" t="s">
        <v>3</v>
      </c>
      <c r="L43" s="175" t="str">
        <f>J43</f>
        <v>х</v>
      </c>
    </row>
    <row r="44" spans="1:12" ht="17.25" customHeight="1">
      <c r="A44" s="233" t="s">
        <v>21</v>
      </c>
      <c r="B44" s="235" t="s">
        <v>33</v>
      </c>
      <c r="C44" s="76"/>
      <c r="D44" s="49"/>
      <c r="E44" s="77"/>
      <c r="F44" s="78"/>
      <c r="G44" s="165"/>
      <c r="H44" s="166"/>
      <c r="I44" s="96"/>
      <c r="J44" s="50"/>
      <c r="K44" s="49"/>
      <c r="L44" s="174"/>
    </row>
    <row r="45" spans="1:12" ht="42.75" customHeight="1">
      <c r="A45" s="234"/>
      <c r="B45" s="236"/>
      <c r="C45" s="59">
        <v>4.55</v>
      </c>
      <c r="D45" s="93" t="s">
        <v>3</v>
      </c>
      <c r="E45" s="66">
        <v>4.55</v>
      </c>
      <c r="F45" s="94" t="s">
        <v>3</v>
      </c>
      <c r="G45" s="157">
        <f>ROUND(C45*C$12,2)</f>
        <v>93.73</v>
      </c>
      <c r="H45" s="158">
        <f t="shared" si="0"/>
        <v>80.58</v>
      </c>
      <c r="I45" s="60">
        <f t="shared" si="1"/>
        <v>174.31</v>
      </c>
      <c r="J45" s="95" t="s">
        <v>3</v>
      </c>
      <c r="K45" s="93" t="s">
        <v>3</v>
      </c>
      <c r="L45" s="175" t="str">
        <f>J45</f>
        <v>х</v>
      </c>
    </row>
    <row r="46" spans="1:12" ht="31.5" customHeight="1">
      <c r="A46" s="237" t="s">
        <v>59</v>
      </c>
      <c r="B46" s="239" t="s">
        <v>58</v>
      </c>
      <c r="C46" s="84"/>
      <c r="D46" s="86"/>
      <c r="E46" s="132"/>
      <c r="F46" s="90"/>
      <c r="G46" s="161"/>
      <c r="H46" s="162"/>
      <c r="I46" s="98"/>
      <c r="J46" s="161"/>
      <c r="K46" s="162"/>
      <c r="L46" s="98"/>
    </row>
    <row r="47" spans="1:12" ht="31.5" customHeight="1" thickBot="1">
      <c r="A47" s="238"/>
      <c r="B47" s="240"/>
      <c r="C47" s="83" t="s">
        <v>3</v>
      </c>
      <c r="D47" s="81">
        <v>2.89</v>
      </c>
      <c r="E47" s="124" t="s">
        <v>3</v>
      </c>
      <c r="F47" s="92">
        <v>4.16</v>
      </c>
      <c r="G47" s="176"/>
      <c r="H47" s="177"/>
      <c r="I47" s="92"/>
      <c r="J47" s="176">
        <f>ROUND(D47*D$12,2)</f>
        <v>59.53</v>
      </c>
      <c r="K47" s="177">
        <f>ROUND(F47*F$12,2)</f>
        <v>73.67</v>
      </c>
      <c r="L47" s="92">
        <f>J47+K47</f>
        <v>133.2</v>
      </c>
    </row>
    <row r="48" spans="1:12" ht="31.5" customHeight="1" hidden="1" thickBot="1">
      <c r="A48" s="11" t="s">
        <v>22</v>
      </c>
      <c r="B48" s="229" t="s">
        <v>62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49" spans="1:12" ht="30.75" customHeight="1" hidden="1">
      <c r="A49" s="121" t="s">
        <v>23</v>
      </c>
      <c r="B49" s="3" t="s">
        <v>61</v>
      </c>
      <c r="C49" s="5">
        <v>0.2</v>
      </c>
      <c r="D49" s="30" t="s">
        <v>3</v>
      </c>
      <c r="E49" s="30" t="s">
        <v>3</v>
      </c>
      <c r="F49" s="30" t="s">
        <v>3</v>
      </c>
      <c r="G49" s="40"/>
      <c r="H49" s="41"/>
      <c r="I49" s="34">
        <f>ROUND(C49*C12,2)</f>
        <v>4.12</v>
      </c>
      <c r="J49" s="40"/>
      <c r="K49" s="41"/>
      <c r="L49" s="46"/>
    </row>
    <row r="50" spans="1:12" ht="47.25" customHeight="1" hidden="1" thickBot="1">
      <c r="A50" s="122" t="s">
        <v>24</v>
      </c>
      <c r="B50" s="123" t="s">
        <v>63</v>
      </c>
      <c r="C50" s="145">
        <v>0.4</v>
      </c>
      <c r="D50" s="14" t="s">
        <v>3</v>
      </c>
      <c r="E50" s="14" t="s">
        <v>3</v>
      </c>
      <c r="F50" s="14" t="s">
        <v>3</v>
      </c>
      <c r="G50" s="42"/>
      <c r="H50" s="31"/>
      <c r="I50" s="39">
        <f>ROUND(C50*C$12,2)</f>
        <v>8.24</v>
      </c>
      <c r="J50" s="42"/>
      <c r="K50" s="31"/>
      <c r="L50" s="47"/>
    </row>
    <row r="51" spans="1:12" ht="31.5" customHeight="1">
      <c r="A51" s="53" t="s">
        <v>25</v>
      </c>
      <c r="B51" s="265" t="s">
        <v>86</v>
      </c>
      <c r="C51" s="266"/>
      <c r="D51" s="266"/>
      <c r="E51" s="266"/>
      <c r="F51" s="266"/>
      <c r="G51" s="266"/>
      <c r="H51" s="266"/>
      <c r="I51" s="266"/>
      <c r="J51" s="266"/>
      <c r="K51" s="266"/>
      <c r="L51" s="266"/>
    </row>
    <row r="52" spans="1:11" ht="46.5" customHeight="1">
      <c r="A52" s="10"/>
      <c r="B52" s="143" t="s">
        <v>81</v>
      </c>
      <c r="C52" s="143" t="s">
        <v>82</v>
      </c>
      <c r="D52" s="267" t="s">
        <v>88</v>
      </c>
      <c r="E52" s="268"/>
      <c r="F52" s="267" t="s">
        <v>89</v>
      </c>
      <c r="G52" s="270"/>
      <c r="H52" s="268"/>
      <c r="I52" s="253"/>
      <c r="J52" s="254"/>
      <c r="K52" s="254"/>
    </row>
    <row r="53" spans="1:11" ht="31.5" customHeight="1">
      <c r="A53" s="12" t="s">
        <v>26</v>
      </c>
      <c r="B53" s="146" t="s">
        <v>79</v>
      </c>
      <c r="C53" s="144"/>
      <c r="D53" s="269"/>
      <c r="E53" s="269"/>
      <c r="F53" s="271"/>
      <c r="G53" s="271"/>
      <c r="H53" s="271"/>
      <c r="I53" s="255"/>
      <c r="J53" s="255"/>
      <c r="K53" s="256"/>
    </row>
    <row r="54" spans="1:11" ht="19.5" customHeight="1">
      <c r="A54" s="12"/>
      <c r="B54" s="3" t="s">
        <v>77</v>
      </c>
      <c r="C54" s="149">
        <v>4</v>
      </c>
      <c r="D54" s="263">
        <v>0.05</v>
      </c>
      <c r="E54" s="264"/>
      <c r="F54" s="269">
        <f>ROUND(D54*C$12*100,2)</f>
        <v>103</v>
      </c>
      <c r="G54" s="269">
        <f>ROUND(D54*E$12,2)</f>
        <v>0.89</v>
      </c>
      <c r="H54" s="269">
        <f>ROUND(E54*F$12,2)</f>
        <v>0</v>
      </c>
      <c r="I54" s="250"/>
      <c r="J54" s="250"/>
      <c r="K54" s="251"/>
    </row>
    <row r="55" spans="1:11" ht="21.75" customHeight="1" thickBot="1">
      <c r="A55" s="55"/>
      <c r="B55" s="3" t="s">
        <v>78</v>
      </c>
      <c r="C55" s="150">
        <v>3</v>
      </c>
      <c r="D55" s="259">
        <v>0.07</v>
      </c>
      <c r="E55" s="260"/>
      <c r="F55" s="297">
        <f>ROUND(D55*C$12*100,2)</f>
        <v>144.2</v>
      </c>
      <c r="G55" s="297">
        <f>ROUND(D55*E$12,2)</f>
        <v>1.24</v>
      </c>
      <c r="H55" s="297">
        <f>ROUND(E55*F$12,2)</f>
        <v>0</v>
      </c>
      <c r="I55" s="250"/>
      <c r="J55" s="250"/>
      <c r="K55" s="251"/>
    </row>
    <row r="56" spans="1:11" ht="21.75" customHeight="1">
      <c r="A56" s="12" t="s">
        <v>27</v>
      </c>
      <c r="B56" s="147" t="s">
        <v>80</v>
      </c>
      <c r="C56" s="103"/>
      <c r="D56" s="261"/>
      <c r="E56" s="262"/>
      <c r="F56" s="257"/>
      <c r="G56" s="257"/>
      <c r="H56" s="257"/>
      <c r="I56" s="250"/>
      <c r="J56" s="250"/>
      <c r="K56" s="251"/>
    </row>
    <row r="57" spans="1:11" ht="21.75" customHeight="1">
      <c r="A57" s="12"/>
      <c r="B57" s="3" t="s">
        <v>77</v>
      </c>
      <c r="C57" s="149">
        <v>4</v>
      </c>
      <c r="D57" s="263">
        <v>0.04</v>
      </c>
      <c r="E57" s="264"/>
      <c r="F57" s="258">
        <f>ROUND(D57*I$12*100,2)</f>
        <v>41.16</v>
      </c>
      <c r="G57" s="258">
        <f>ROUND(D57*E$12,2)</f>
        <v>0.71</v>
      </c>
      <c r="H57" s="258">
        <f>ROUND(E57*F$12,2)</f>
        <v>0</v>
      </c>
      <c r="I57" s="250"/>
      <c r="J57" s="250"/>
      <c r="K57" s="251"/>
    </row>
    <row r="58" spans="1:11" ht="21.75" customHeight="1" thickBot="1">
      <c r="A58" s="12"/>
      <c r="B58" s="3" t="s">
        <v>78</v>
      </c>
      <c r="C58" s="150">
        <v>3</v>
      </c>
      <c r="D58" s="259">
        <v>0.07</v>
      </c>
      <c r="E58" s="260"/>
      <c r="F58" s="252">
        <f>ROUND(D58*I$12*100,2)</f>
        <v>72.03</v>
      </c>
      <c r="G58" s="252">
        <f>ROUND(D58*E$12,2)</f>
        <v>1.24</v>
      </c>
      <c r="H58" s="252">
        <f>ROUND(E58*F$12,2)</f>
        <v>0</v>
      </c>
      <c r="I58" s="250"/>
      <c r="J58" s="250"/>
      <c r="K58" s="251"/>
    </row>
    <row r="59" spans="1:11" ht="31.5" customHeight="1">
      <c r="A59" s="54" t="s">
        <v>28</v>
      </c>
      <c r="B59" s="147" t="s">
        <v>84</v>
      </c>
      <c r="C59" s="109"/>
      <c r="D59" s="261"/>
      <c r="E59" s="262"/>
      <c r="F59" s="257"/>
      <c r="G59" s="257"/>
      <c r="H59" s="257"/>
      <c r="I59" s="250"/>
      <c r="J59" s="250"/>
      <c r="K59" s="251"/>
    </row>
    <row r="60" spans="1:11" ht="23.25" customHeight="1">
      <c r="A60" s="12"/>
      <c r="B60" s="3" t="s">
        <v>85</v>
      </c>
      <c r="C60" s="149">
        <v>3</v>
      </c>
      <c r="D60" s="263">
        <v>0.06</v>
      </c>
      <c r="E60" s="264"/>
      <c r="F60" s="269">
        <f>ROUND(D60*C$12*100,2)</f>
        <v>123.6</v>
      </c>
      <c r="G60" s="269">
        <f aca="true" t="shared" si="2" ref="G60:H62">ROUND(D60*E$12,2)</f>
        <v>1.06</v>
      </c>
      <c r="H60" s="269">
        <f t="shared" si="2"/>
        <v>0</v>
      </c>
      <c r="I60" s="250"/>
      <c r="J60" s="250"/>
      <c r="K60" s="251"/>
    </row>
    <row r="61" spans="1:11" ht="21" customHeight="1">
      <c r="A61" s="12"/>
      <c r="B61" s="3" t="s">
        <v>77</v>
      </c>
      <c r="C61" s="149">
        <v>4</v>
      </c>
      <c r="D61" s="263">
        <v>0.07</v>
      </c>
      <c r="E61" s="264"/>
      <c r="F61" s="269">
        <f>ROUND(D61*C$12*100,2)</f>
        <v>144.2</v>
      </c>
      <c r="G61" s="269">
        <f t="shared" si="2"/>
        <v>1.24</v>
      </c>
      <c r="H61" s="269">
        <f t="shared" si="2"/>
        <v>0</v>
      </c>
      <c r="I61" s="250"/>
      <c r="J61" s="250"/>
      <c r="K61" s="251"/>
    </row>
    <row r="62" spans="1:11" ht="22.5" customHeight="1" thickBot="1">
      <c r="A62" s="55"/>
      <c r="B62" s="3" t="s">
        <v>78</v>
      </c>
      <c r="C62" s="150">
        <v>3</v>
      </c>
      <c r="D62" s="299">
        <v>0.1</v>
      </c>
      <c r="E62" s="300"/>
      <c r="F62" s="297">
        <f>ROUND(D62*C$12*100,2)</f>
        <v>206</v>
      </c>
      <c r="G62" s="297">
        <f t="shared" si="2"/>
        <v>1.77</v>
      </c>
      <c r="H62" s="297">
        <f t="shared" si="2"/>
        <v>0</v>
      </c>
      <c r="I62" s="250"/>
      <c r="J62" s="250"/>
      <c r="K62" s="251"/>
    </row>
    <row r="63" spans="1:11" ht="31.5" customHeight="1">
      <c r="A63" s="12" t="s">
        <v>83</v>
      </c>
      <c r="B63" s="147" t="s">
        <v>87</v>
      </c>
      <c r="C63" s="148"/>
      <c r="D63" s="261"/>
      <c r="E63" s="262"/>
      <c r="F63" s="257"/>
      <c r="G63" s="257"/>
      <c r="H63" s="257"/>
      <c r="I63" s="250"/>
      <c r="J63" s="250"/>
      <c r="K63" s="251"/>
    </row>
    <row r="64" spans="1:11" ht="19.5" customHeight="1">
      <c r="A64" s="12"/>
      <c r="B64" s="3" t="s">
        <v>85</v>
      </c>
      <c r="C64" s="149">
        <v>3</v>
      </c>
      <c r="D64" s="263">
        <v>0.06</v>
      </c>
      <c r="E64" s="264"/>
      <c r="F64" s="258">
        <f>ROUND(D64*I$12*100,2)</f>
        <v>61.74</v>
      </c>
      <c r="G64" s="258">
        <f aca="true" t="shared" si="3" ref="G64:H66">ROUND(D64*E$12,2)</f>
        <v>1.06</v>
      </c>
      <c r="H64" s="258">
        <f t="shared" si="3"/>
        <v>0</v>
      </c>
      <c r="I64" s="250"/>
      <c r="J64" s="250"/>
      <c r="K64" s="251"/>
    </row>
    <row r="65" spans="1:11" ht="20.25" customHeight="1">
      <c r="A65" s="12"/>
      <c r="B65" s="3" t="s">
        <v>77</v>
      </c>
      <c r="C65" s="149">
        <v>4</v>
      </c>
      <c r="D65" s="263">
        <v>0.07</v>
      </c>
      <c r="E65" s="264"/>
      <c r="F65" s="258">
        <f>ROUND(D65*I$12*100,2)</f>
        <v>72.03</v>
      </c>
      <c r="G65" s="258">
        <f t="shared" si="3"/>
        <v>1.24</v>
      </c>
      <c r="H65" s="258">
        <f t="shared" si="3"/>
        <v>0</v>
      </c>
      <c r="I65" s="250"/>
      <c r="J65" s="250"/>
      <c r="K65" s="251"/>
    </row>
    <row r="66" spans="1:11" ht="22.5" customHeight="1" thickBot="1">
      <c r="A66" s="55"/>
      <c r="B66" s="151" t="s">
        <v>78</v>
      </c>
      <c r="C66" s="150">
        <v>3</v>
      </c>
      <c r="D66" s="259">
        <v>0.09</v>
      </c>
      <c r="E66" s="260"/>
      <c r="F66" s="252">
        <f>ROUND(D66*I$12*100,2)</f>
        <v>92.61</v>
      </c>
      <c r="G66" s="252">
        <f t="shared" si="3"/>
        <v>1.59</v>
      </c>
      <c r="H66" s="252">
        <f t="shared" si="3"/>
        <v>0</v>
      </c>
      <c r="I66" s="250"/>
      <c r="J66" s="250"/>
      <c r="K66" s="251"/>
    </row>
    <row r="67" spans="1:11" ht="22.5" customHeight="1">
      <c r="A67" s="181"/>
      <c r="B67" s="182"/>
      <c r="C67" s="120"/>
      <c r="D67" s="119"/>
      <c r="E67" s="119"/>
      <c r="F67" s="180"/>
      <c r="G67" s="180"/>
      <c r="H67" s="180"/>
      <c r="I67" s="117"/>
      <c r="J67" s="117"/>
      <c r="K67" s="117"/>
    </row>
    <row r="68" spans="1:13" ht="66" customHeight="1">
      <c r="A68" s="292" t="s">
        <v>94</v>
      </c>
      <c r="B68" s="292"/>
      <c r="C68" s="292"/>
      <c r="D68" s="292"/>
      <c r="E68" s="292"/>
      <c r="F68" s="292"/>
      <c r="G68" s="292"/>
      <c r="H68" s="292"/>
      <c r="I68" s="184"/>
      <c r="J68" s="184"/>
      <c r="K68" s="184"/>
      <c r="L68" s="184"/>
      <c r="M68" s="184"/>
    </row>
    <row r="69" spans="2:12" ht="36.75" customHeight="1">
      <c r="B69" s="23" t="s">
        <v>42</v>
      </c>
      <c r="C69" s="9"/>
      <c r="E69" s="23" t="s">
        <v>43</v>
      </c>
      <c r="J69" s="1"/>
      <c r="K69" s="1"/>
      <c r="L69" s="1"/>
    </row>
    <row r="70" spans="10:12" ht="29.25" customHeight="1">
      <c r="J70" s="1"/>
      <c r="K70" s="1"/>
      <c r="L70" s="1"/>
    </row>
    <row r="71" spans="2:12" ht="19.5" customHeight="1">
      <c r="B71" s="24" t="s">
        <v>44</v>
      </c>
      <c r="C71" s="15"/>
      <c r="D71" s="15"/>
      <c r="E71" s="15"/>
      <c r="F71" s="15"/>
      <c r="G71" s="15"/>
      <c r="J71" s="1"/>
      <c r="K71" s="1"/>
      <c r="L71" s="1"/>
    </row>
    <row r="72" spans="2:12" ht="27.75" customHeight="1">
      <c r="B72" s="65" t="s">
        <v>1</v>
      </c>
      <c r="C72" s="63"/>
      <c r="D72" s="63"/>
      <c r="E72" s="62" t="s">
        <v>64</v>
      </c>
      <c r="F72" s="64"/>
      <c r="G72" s="15"/>
      <c r="J72" s="1"/>
      <c r="K72" s="1"/>
      <c r="L72" s="1"/>
    </row>
    <row r="73" spans="2:12" ht="19.5" customHeight="1">
      <c r="B73" s="22"/>
      <c r="C73" s="15"/>
      <c r="D73" s="15"/>
      <c r="E73" s="22"/>
      <c r="G73" s="15"/>
      <c r="J73" s="1"/>
      <c r="K73" s="1"/>
      <c r="L73" s="1"/>
    </row>
    <row r="74" spans="2:12" ht="19.5" customHeight="1">
      <c r="B74" s="22" t="s">
        <v>49</v>
      </c>
      <c r="C74" s="15"/>
      <c r="D74" s="15"/>
      <c r="E74" s="22" t="s">
        <v>50</v>
      </c>
      <c r="G74" s="15"/>
      <c r="J74" s="1"/>
      <c r="K74" s="1"/>
      <c r="L74" s="1"/>
    </row>
    <row r="75" spans="10:12" ht="19.5" customHeight="1">
      <c r="J75" s="1"/>
      <c r="K75" s="1"/>
      <c r="L75" s="1"/>
    </row>
    <row r="76" spans="10:12" ht="19.5" customHeight="1">
      <c r="J76" s="1"/>
      <c r="K76" s="1"/>
      <c r="L76" s="1"/>
    </row>
    <row r="77" spans="2:12" ht="19.5" customHeight="1">
      <c r="B77" s="25"/>
      <c r="J77" s="1"/>
      <c r="K77" s="1"/>
      <c r="L77" s="1"/>
    </row>
    <row r="78" spans="2:12" ht="19.5" customHeight="1">
      <c r="B78" s="25"/>
      <c r="J78" s="1"/>
      <c r="K78" s="1"/>
      <c r="L78" s="1"/>
    </row>
    <row r="79" spans="10:12" ht="19.5" customHeight="1">
      <c r="J79" s="1"/>
      <c r="K79" s="1"/>
      <c r="L79" s="1"/>
    </row>
    <row r="80" spans="10:12" ht="19.5" customHeight="1">
      <c r="J80" s="1"/>
      <c r="K80" s="1"/>
      <c r="L80" s="1"/>
    </row>
    <row r="81" spans="10:12" ht="19.5" customHeight="1">
      <c r="J81" s="1"/>
      <c r="K81" s="1"/>
      <c r="L81" s="1"/>
    </row>
    <row r="82" spans="10:12" ht="19.5" customHeight="1">
      <c r="J82" s="1"/>
      <c r="K82" s="1"/>
      <c r="L82" s="1"/>
    </row>
    <row r="83" spans="10:12" ht="19.5" customHeight="1">
      <c r="J83" s="1"/>
      <c r="K83" s="1"/>
      <c r="L83" s="1"/>
    </row>
    <row r="84" spans="10:12" ht="19.5" customHeight="1">
      <c r="J84" s="1"/>
      <c r="K84" s="1"/>
      <c r="L84" s="1"/>
    </row>
    <row r="85" spans="10:12" ht="19.5" customHeight="1">
      <c r="J85" s="1"/>
      <c r="K85" s="1"/>
      <c r="L85" s="1"/>
    </row>
    <row r="86" spans="10:12" ht="19.5" customHeight="1">
      <c r="J86" s="1"/>
      <c r="K86" s="1"/>
      <c r="L86" s="1"/>
    </row>
    <row r="87" spans="10:12" ht="19.5" customHeight="1">
      <c r="J87" s="1"/>
      <c r="K87" s="1"/>
      <c r="L87" s="1"/>
    </row>
    <row r="88" spans="10:12" ht="19.5" customHeight="1">
      <c r="J88" s="1"/>
      <c r="K88" s="1"/>
      <c r="L88" s="1"/>
    </row>
    <row r="89" spans="10:12" ht="19.5" customHeight="1">
      <c r="J89" s="1"/>
      <c r="K89" s="1"/>
      <c r="L89" s="1"/>
    </row>
    <row r="90" spans="10:12" ht="19.5" customHeight="1">
      <c r="J90" s="1"/>
      <c r="K90" s="1"/>
      <c r="L90" s="1"/>
    </row>
    <row r="91" spans="10:12" ht="19.5" customHeight="1">
      <c r="J91" s="1"/>
      <c r="K91" s="1"/>
      <c r="L91" s="1"/>
    </row>
    <row r="92" spans="10:12" ht="19.5" customHeight="1">
      <c r="J92" s="1"/>
      <c r="K92" s="1"/>
      <c r="L92" s="1"/>
    </row>
    <row r="93" spans="10:12" ht="19.5" customHeight="1">
      <c r="J93" s="1"/>
      <c r="K93" s="1"/>
      <c r="L93" s="1"/>
    </row>
    <row r="94" spans="10:12" ht="19.5" customHeight="1">
      <c r="J94" s="1"/>
      <c r="K94" s="1"/>
      <c r="L94" s="1"/>
    </row>
    <row r="95" spans="10:12" ht="19.5" customHeight="1">
      <c r="J95" s="1"/>
      <c r="K95" s="1"/>
      <c r="L95" s="1"/>
    </row>
    <row r="96" spans="10:12" ht="19.5" customHeight="1">
      <c r="J96" s="1"/>
      <c r="K96" s="1"/>
      <c r="L96" s="1"/>
    </row>
    <row r="97" spans="10:12" ht="19.5" customHeight="1">
      <c r="J97" s="1"/>
      <c r="K97" s="1"/>
      <c r="L97" s="1"/>
    </row>
    <row r="98" spans="10:12" ht="25.5" customHeight="1">
      <c r="J98" s="1"/>
      <c r="K98" s="1"/>
      <c r="L98" s="1"/>
    </row>
    <row r="99" spans="10:12" ht="19.5" customHeight="1">
      <c r="J99" s="1"/>
      <c r="K99" s="1"/>
      <c r="L99" s="1"/>
    </row>
    <row r="100" spans="10:12" ht="28.5" customHeight="1">
      <c r="J100" s="1"/>
      <c r="K100" s="1"/>
      <c r="L100" s="1"/>
    </row>
    <row r="101" spans="10:12" ht="19.5" customHeight="1">
      <c r="J101" s="1"/>
      <c r="K101" s="1"/>
      <c r="L101" s="1"/>
    </row>
    <row r="104" ht="39" customHeight="1"/>
  </sheetData>
  <mergeCells count="88">
    <mergeCell ref="A68:H68"/>
    <mergeCell ref="B4:L4"/>
    <mergeCell ref="A5:L5"/>
    <mergeCell ref="A7:L7"/>
    <mergeCell ref="A8:L8"/>
    <mergeCell ref="A13:A15"/>
    <mergeCell ref="B13:B15"/>
    <mergeCell ref="C13:F13"/>
    <mergeCell ref="G13:L13"/>
    <mergeCell ref="G14:I14"/>
    <mergeCell ref="J14:L14"/>
    <mergeCell ref="B16:L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B37:L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B48:L48"/>
    <mergeCell ref="B51:L51"/>
    <mergeCell ref="D52:E52"/>
    <mergeCell ref="F52:H52"/>
    <mergeCell ref="I52:K52"/>
    <mergeCell ref="D53:E53"/>
    <mergeCell ref="F53:H53"/>
    <mergeCell ref="I53:K53"/>
    <mergeCell ref="D54:E54"/>
    <mergeCell ref="F54:H54"/>
    <mergeCell ref="I54:K54"/>
    <mergeCell ref="D55:E55"/>
    <mergeCell ref="F55:H55"/>
    <mergeCell ref="I55:K55"/>
    <mergeCell ref="D56:E56"/>
    <mergeCell ref="F56:H56"/>
    <mergeCell ref="I56:K56"/>
    <mergeCell ref="D57:E57"/>
    <mergeCell ref="F57:H57"/>
    <mergeCell ref="I57:K57"/>
    <mergeCell ref="D58:E58"/>
    <mergeCell ref="F58:H58"/>
    <mergeCell ref="I58:K58"/>
    <mergeCell ref="D59:E59"/>
    <mergeCell ref="F59:H59"/>
    <mergeCell ref="I59:K59"/>
    <mergeCell ref="D60:E60"/>
    <mergeCell ref="F60:H60"/>
    <mergeCell ref="I60:K60"/>
    <mergeCell ref="D61:E61"/>
    <mergeCell ref="F61:H61"/>
    <mergeCell ref="I61:K61"/>
    <mergeCell ref="D62:E62"/>
    <mergeCell ref="F62:H62"/>
    <mergeCell ref="I62:K62"/>
    <mergeCell ref="D63:E63"/>
    <mergeCell ref="F63:H63"/>
    <mergeCell ref="I63:K63"/>
    <mergeCell ref="D66:E66"/>
    <mergeCell ref="F66:H66"/>
    <mergeCell ref="I66:K66"/>
    <mergeCell ref="D64:E64"/>
    <mergeCell ref="F64:H64"/>
    <mergeCell ref="I64:K64"/>
    <mergeCell ref="D65:E65"/>
    <mergeCell ref="F65:H65"/>
    <mergeCell ref="I65:K65"/>
  </mergeCells>
  <printOptions/>
  <pageMargins left="0.6" right="0.21" top="0.5" bottom="0.31" header="0.5" footer="0.31"/>
  <pageSetup horizontalDpi="600" verticalDpi="600" orientation="landscape" paperSize="9" scale="82" r:id="rId1"/>
  <rowBreaks count="2" manualBreakCount="2">
    <brk id="26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Водоканал</dc:creator>
  <cp:keywords/>
  <dc:description/>
  <cp:lastModifiedBy>Морозова</cp:lastModifiedBy>
  <cp:lastPrinted>2015-02-18T12:56:59Z</cp:lastPrinted>
  <dcterms:created xsi:type="dcterms:W3CDTF">2005-11-30T06:41:03Z</dcterms:created>
  <dcterms:modified xsi:type="dcterms:W3CDTF">2015-12-26T07:22:23Z</dcterms:modified>
  <cp:category/>
  <cp:version/>
  <cp:contentType/>
  <cp:contentStatus/>
</cp:coreProperties>
</file>